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HATTON PARISH COUNCIL\FINANCE\Financial Accounts Year End\FYE 31.3.2018\"/>
    </mc:Choice>
  </mc:AlternateContent>
  <xr:revisionPtr revIDLastSave="0" documentId="8_{57BC6BBA-70B2-4E7A-A9AA-E36DBD2B1B82}" xr6:coauthVersionLast="33" xr6:coauthVersionMax="33" xr10:uidLastSave="{00000000-0000-0000-0000-000000000000}"/>
  <bookViews>
    <workbookView xWindow="0" yWindow="0" windowWidth="20490" windowHeight="7545" firstSheet="2" activeTab="4" xr2:uid="{00000000-000D-0000-FFFF-FFFF00000000}"/>
  </bookViews>
  <sheets>
    <sheet name="Income &amp; Expenditure FYE 2018" sheetId="10" r:id="rId1"/>
    <sheet name="Assets &amp; Notes FYE 31032018" sheetId="11" r:id="rId2"/>
    <sheet name="Variance FYE 31032018" sheetId="12" r:id="rId3"/>
    <sheet name="Expenditure FYE MARCH 2018" sheetId="13" r:id="rId4"/>
    <sheet name="Budget Summary 2017-2018" sheetId="14" r:id="rId5"/>
  </sheets>
  <calcPr calcId="162913" calcMode="manual"/>
  <fileRecoveryPr autoRecover="0"/>
</workbook>
</file>

<file path=xl/calcChain.xml><?xml version="1.0" encoding="utf-8"?>
<calcChain xmlns="http://schemas.openxmlformats.org/spreadsheetml/2006/main">
  <c r="E38" i="14" l="1"/>
  <c r="D38" i="14"/>
  <c r="B38" i="14"/>
  <c r="E31" i="14"/>
  <c r="D26" i="14"/>
  <c r="B26" i="14"/>
  <c r="E25" i="14"/>
  <c r="E24" i="14"/>
  <c r="E23" i="14"/>
  <c r="E26" i="14" s="1"/>
  <c r="D13" i="14"/>
  <c r="B13" i="14"/>
</calcChain>
</file>

<file path=xl/sharedStrings.xml><?xml version="1.0" encoding="utf-8"?>
<sst xmlns="http://schemas.openxmlformats.org/spreadsheetml/2006/main" count="275" uniqueCount="195">
  <si>
    <t>BANK RECONCILIATION</t>
  </si>
  <si>
    <t>Opening Balances</t>
  </si>
  <si>
    <t>Total Income</t>
  </si>
  <si>
    <t>Account Number 2 (Hatton Village Plan Group)</t>
  </si>
  <si>
    <t>TOTAL</t>
  </si>
  <si>
    <t>Current Account</t>
  </si>
  <si>
    <t>Reserve Account</t>
  </si>
  <si>
    <t>Total Balance</t>
  </si>
  <si>
    <t>Total Expenditure</t>
  </si>
  <si>
    <t>INCOME</t>
  </si>
  <si>
    <t>EXPENDITURE</t>
  </si>
  <si>
    <r>
      <t xml:space="preserve">Income - </t>
    </r>
    <r>
      <rPr>
        <b/>
        <i/>
        <sz val="12"/>
        <color theme="1"/>
        <rFont val="Calibri"/>
        <family val="2"/>
        <scheme val="minor"/>
      </rPr>
      <t>Reserve Account</t>
    </r>
  </si>
  <si>
    <r>
      <t xml:space="preserve">Expenditure  -  </t>
    </r>
    <r>
      <rPr>
        <b/>
        <i/>
        <sz val="12"/>
        <color theme="1"/>
        <rFont val="Calibri"/>
        <family val="2"/>
        <scheme val="minor"/>
      </rPr>
      <t>Business Account</t>
    </r>
  </si>
  <si>
    <t>Account No 2</t>
  </si>
  <si>
    <t>Hatton Web Domain</t>
  </si>
  <si>
    <t>HATTON PARISH COUNCIL - ACCOUNTS FOR THE PERIOD 1ST APRIL 2017 - 31ST MARCH 2018</t>
  </si>
  <si>
    <t>Current Account as at 01/04/2017</t>
  </si>
  <si>
    <t>Unpresented cheques as at 31/03/2017</t>
  </si>
  <si>
    <t>Reserve Account as at 01/04/2017</t>
  </si>
  <si>
    <t>Closing Bank Balances at 31/03/2018</t>
  </si>
  <si>
    <t>Unpresented Cheque Details as at 31/03/2018</t>
  </si>
  <si>
    <t>HATTON PARISH COUNCIL</t>
  </si>
  <si>
    <t>During the year the Parish Council purchased assets valued £250 or higher totalling</t>
  </si>
  <si>
    <t>During the year the Parish Council did not dispose of any assets</t>
  </si>
  <si>
    <t>The following assets were held with value of £250 or higher</t>
  </si>
  <si>
    <t>Description</t>
  </si>
  <si>
    <t>Date Acquired (if known)</t>
  </si>
  <si>
    <t>Supporting Notes;</t>
  </si>
  <si>
    <t>As at 31 March 2017 the Parish Council had:</t>
  </si>
  <si>
    <t>No leases in operation</t>
  </si>
  <si>
    <t>No Loans</t>
  </si>
  <si>
    <t>No Debtors</t>
  </si>
  <si>
    <t>No Capital Reserves</t>
  </si>
  <si>
    <t>No tenancy agreements</t>
  </si>
  <si>
    <t>Made no Section 137 payments</t>
  </si>
  <si>
    <t>31st March 2018</t>
  </si>
  <si>
    <t>Revised Value as at 31 Mar 2018</t>
  </si>
  <si>
    <t>total</t>
  </si>
  <si>
    <t>Variance sheet for Annual Accounts 1 April 2017 - 31 March 2018</t>
  </si>
  <si>
    <t>Expenditure Type</t>
  </si>
  <si>
    <t>Costs Incurred</t>
  </si>
  <si>
    <t>Cheque Payable</t>
  </si>
  <si>
    <t>Date</t>
  </si>
  <si>
    <t>Related Company</t>
  </si>
  <si>
    <t>Notes</t>
  </si>
  <si>
    <t>Asset Maintenance</t>
  </si>
  <si>
    <t>Maintenance of Mowers</t>
  </si>
  <si>
    <t>S Tranter</t>
  </si>
  <si>
    <t>Miscellaneous</t>
  </si>
  <si>
    <t>BDO</t>
  </si>
  <si>
    <t>ChALC</t>
  </si>
  <si>
    <t>Insurance</t>
  </si>
  <si>
    <t>Zurich Municipal Insurance</t>
  </si>
  <si>
    <t>Salary for April</t>
  </si>
  <si>
    <t>Salary for May</t>
  </si>
  <si>
    <t>E Marsden</t>
  </si>
  <si>
    <t>Website</t>
  </si>
  <si>
    <t>Charity Donation</t>
  </si>
  <si>
    <t>Village Enhancement</t>
  </si>
  <si>
    <t>Appleton Garden Services</t>
  </si>
  <si>
    <t>Film Club</t>
  </si>
  <si>
    <t>Asset Purchase</t>
  </si>
  <si>
    <t>Salary</t>
  </si>
  <si>
    <t>Professional fees &amp; Subs</t>
  </si>
  <si>
    <t>Stationery</t>
  </si>
  <si>
    <t>The Hatton Arms</t>
  </si>
  <si>
    <t xml:space="preserve">The Community Heartbeat </t>
  </si>
  <si>
    <t xml:space="preserve">50% share of Marquee purchase </t>
  </si>
  <si>
    <t>Defibrillator (inc initial years mantainance)</t>
  </si>
  <si>
    <t>Dutton Mowerworld</t>
  </si>
  <si>
    <t>E Marsden (Clerk)</t>
  </si>
  <si>
    <t>Salary for 3 months (26 June - 30 Sept)</t>
  </si>
  <si>
    <t>Salary for 3 months ( 1 october - 7 Jan 2018)</t>
  </si>
  <si>
    <t>PKZIP software</t>
  </si>
  <si>
    <t>Ref No 120435376 ZIP software</t>
  </si>
  <si>
    <t>L Wareing</t>
  </si>
  <si>
    <t>Annual Subscription</t>
  </si>
  <si>
    <t>Cheshire Community Action</t>
  </si>
  <si>
    <t>Membership for 2017</t>
  </si>
  <si>
    <t>Audit Fees for 2017</t>
  </si>
  <si>
    <t>Insurance from 11/10/2017 to 10/10/2018</t>
  </si>
  <si>
    <t>British Legion</t>
  </si>
  <si>
    <t>2 x Poppy Wreaths for Remembrance Sunday</t>
  </si>
  <si>
    <t>Richard Roseby</t>
  </si>
  <si>
    <t>Andrew Smith</t>
  </si>
  <si>
    <t>Gardening Services</t>
  </si>
  <si>
    <t>Shrub Pruning</t>
  </si>
  <si>
    <t>Motion Picture Licencing Co</t>
  </si>
  <si>
    <t>Film club licence</t>
  </si>
  <si>
    <t xml:space="preserve"> Refreshments</t>
  </si>
  <si>
    <t xml:space="preserve">J Godley </t>
  </si>
  <si>
    <t>Donation to Care UK Charity</t>
  </si>
  <si>
    <t xml:space="preserve"> Care UK Charity</t>
  </si>
  <si>
    <t xml:space="preserve"> repair to phone box &amp; winter planting</t>
  </si>
  <si>
    <t>R Roseby</t>
  </si>
  <si>
    <t>HVCA for Lunch Club</t>
  </si>
  <si>
    <t xml:space="preserve">J Burrows </t>
  </si>
  <si>
    <t>Wooden Game for Halloween Event</t>
  </si>
  <si>
    <t>Halloween Items</t>
  </si>
  <si>
    <t>M Winstanley</t>
  </si>
  <si>
    <t xml:space="preserve">M Winstanley </t>
  </si>
  <si>
    <t>Hats &amp; Sunflower Prizes</t>
  </si>
  <si>
    <t>Selwyn’s Travel Ltd</t>
  </si>
  <si>
    <t>trip to Chester</t>
  </si>
  <si>
    <t>– ticket sales for Chester trip)</t>
  </si>
  <si>
    <t>Carol Singing</t>
  </si>
  <si>
    <t>Total Income Account No 2</t>
  </si>
  <si>
    <t xml:space="preserve">Expenditure  -  Account No 2 </t>
  </si>
  <si>
    <t>Expenditure  -  Reserve Account</t>
  </si>
  <si>
    <t>Total Expenditure Account No 2</t>
  </si>
  <si>
    <t>Total Income Reserve Account</t>
  </si>
  <si>
    <t>Miscellaneous - No 2 Account</t>
  </si>
  <si>
    <t>Village Events - No 2 Account</t>
  </si>
  <si>
    <t>Film Club - No 2 Account</t>
  </si>
  <si>
    <t>Village Enhancement - No 2 Account</t>
  </si>
  <si>
    <t>Charity Donation - No 2 Account</t>
  </si>
  <si>
    <t xml:space="preserve">Village Events </t>
  </si>
  <si>
    <t>Reimbursement for Hatton Web domain</t>
  </si>
  <si>
    <t>Total Expenditure Current Account</t>
  </si>
  <si>
    <t>Total Expenditure Reserve Account</t>
  </si>
  <si>
    <r>
      <t>Income -</t>
    </r>
    <r>
      <rPr>
        <b/>
        <i/>
        <sz val="12"/>
        <color theme="1"/>
        <rFont val="Calibri"/>
        <family val="2"/>
        <scheme val="minor"/>
      </rPr>
      <t xml:space="preserve"> Current Account</t>
    </r>
  </si>
  <si>
    <t>Precept</t>
  </si>
  <si>
    <t>Creamfields Donation</t>
  </si>
  <si>
    <t>VAT HMRC return Receipt</t>
  </si>
  <si>
    <t>Total Income Current Account</t>
  </si>
  <si>
    <t>Interest</t>
  </si>
  <si>
    <t xml:space="preserve">Bank transfer </t>
  </si>
  <si>
    <t>Bank Transfer</t>
  </si>
  <si>
    <t>Transfer from current account to reserve ac</t>
  </si>
  <si>
    <t>Transfer from current account</t>
  </si>
  <si>
    <t xml:space="preserve">Salary (8th Jan to 31st March 2018) </t>
  </si>
  <si>
    <t>Windmill Nurseries</t>
  </si>
  <si>
    <t>Summer tubs</t>
  </si>
  <si>
    <t>Wood planters &amp; compost</t>
  </si>
  <si>
    <t>Air Ambulance</t>
  </si>
  <si>
    <t>Donation to Air Ambulance</t>
  </si>
  <si>
    <t>Care UK Charity</t>
  </si>
  <si>
    <t>deposit for coach trip</t>
  </si>
  <si>
    <t>proceeds from fun day</t>
  </si>
  <si>
    <t>BUDGET SUMMARY 2017-18</t>
  </si>
  <si>
    <t>ESSENTIAL SPEND</t>
  </si>
  <si>
    <t>BUDGETED 2017/18</t>
  </si>
  <si>
    <t>ACTUAL PAID TO DATE</t>
  </si>
  <si>
    <t>BALANCE</t>
  </si>
  <si>
    <t>Clerk's Salary</t>
  </si>
  <si>
    <t>Audit Charges</t>
  </si>
  <si>
    <t>Domain Registration Fee *next due 2017</t>
  </si>
  <si>
    <t>IT Software (maintenance and replacement)</t>
  </si>
  <si>
    <t>CCA membership/Community Pride fee</t>
  </si>
  <si>
    <t>DISCRETIONARY SPEND</t>
  </si>
  <si>
    <t>BUDGET 2017-2018</t>
  </si>
  <si>
    <t>Communications Team</t>
  </si>
  <si>
    <t>Web Design/fees</t>
  </si>
  <si>
    <t>Reduced from £422.18 in 2017 as website now built.</t>
  </si>
  <si>
    <t>Communication and Social Activities</t>
  </si>
  <si>
    <t>Resident's Lunch</t>
  </si>
  <si>
    <t>Increased from £401.70 Jan 2017</t>
  </si>
  <si>
    <t>Village Events / New Marquee</t>
  </si>
  <si>
    <t>Village Plan acc to be updated quarterly (Jun, Sep, Dec, Mar)</t>
  </si>
  <si>
    <t xml:space="preserve">Environment </t>
  </si>
  <si>
    <t>Planting</t>
  </si>
  <si>
    <t>Increase from £71.91 in 2017</t>
  </si>
  <si>
    <t>Maintenance of Bench's, Tubs etc</t>
  </si>
  <si>
    <t>Annual maintenance shrubs &amp; flowerbeds</t>
  </si>
  <si>
    <t>Maintenance of Common by A Smith</t>
  </si>
  <si>
    <t>Increase from£485 in 2017</t>
  </si>
  <si>
    <t>Services</t>
  </si>
  <si>
    <t>Communications</t>
  </si>
  <si>
    <t>Reduced from £93.86 in 2017</t>
  </si>
  <si>
    <t>MISCELLANEOUS</t>
  </si>
  <si>
    <t>Asset Purchase - Defibrillator</t>
  </si>
  <si>
    <t>New Item</t>
  </si>
  <si>
    <t>Asset maintenance (lawnmover)</t>
  </si>
  <si>
    <t>TOTAL DISCRETIONARY SPEND</t>
  </si>
  <si>
    <t>Marquee</t>
  </si>
  <si>
    <t>Increased from £115.00 in 2017</t>
  </si>
  <si>
    <t>Assets and Liabilities Statement as at</t>
  </si>
  <si>
    <t>Mower - Ariens</t>
  </si>
  <si>
    <t>Bus Shelter, litter bin and clock</t>
  </si>
  <si>
    <t>1 Mower Honda</t>
  </si>
  <si>
    <t>Film Club equipment</t>
  </si>
  <si>
    <t>Stihl Strimmer</t>
  </si>
  <si>
    <t>16/9/2015</t>
  </si>
  <si>
    <t>Noticeboard</t>
  </si>
  <si>
    <t>Laptop</t>
  </si>
  <si>
    <t>Defibillator</t>
  </si>
  <si>
    <t>Variance against line 3</t>
  </si>
  <si>
    <t>Transfer funds to deposit account</t>
  </si>
  <si>
    <t>Variance against line 4</t>
  </si>
  <si>
    <t>Clerk insitu for full financial year</t>
  </si>
  <si>
    <t>Variance against line 6</t>
  </si>
  <si>
    <t>purchase of a Defibrillator and 50% share in marquee</t>
  </si>
  <si>
    <t>Variance against line 9</t>
  </si>
  <si>
    <t>Risk</t>
  </si>
  <si>
    <t>As identified in 2017 audit - HMRC requirements re clerk's salary remain unresolved - HMRC are processing the registration and action will be taken on receipt of reference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</si>
</sst>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_-;\-[$£-809]* #,##0_-;_-[$£-809]* &quot;-&quot;??_-;_-@_-"/>
    <numFmt numFmtId="165" formatCode="_-[$£-809]* #,##0.00_-;\-[$£-809]* #,##0.00_-;_-[$£-809]* &quot;-&quot;??_-;_-@_-"/>
    <numFmt numFmtId="166" formatCode="dd/mm/yyyy;@"/>
    <numFmt numFmtId="167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theme="6" tint="-0.24997711111789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6" tint="-0.249977111117893"/>
      </bottom>
      <diagonal/>
    </border>
    <border>
      <left style="thick">
        <color theme="6" tint="-0.249977111117893"/>
      </left>
      <right style="medium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6" tint="-0.249977111117893"/>
      </left>
      <right/>
      <top/>
      <bottom/>
      <diagonal/>
    </border>
    <border>
      <left style="medium">
        <color indexed="64"/>
      </left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theme="6" tint="-0.249977111117893"/>
      </bottom>
      <diagonal/>
    </border>
    <border>
      <left style="thin">
        <color indexed="64"/>
      </left>
      <right/>
      <top/>
      <bottom style="thick">
        <color theme="6" tint="-0.249977111117893"/>
      </bottom>
      <diagonal/>
    </border>
    <border>
      <left/>
      <right style="thin">
        <color indexed="64"/>
      </right>
      <top style="medium">
        <color indexed="64"/>
      </top>
      <bottom style="thick">
        <color theme="6" tint="-0.249977111117893"/>
      </bottom>
      <diagonal/>
    </border>
    <border>
      <left style="thick">
        <color theme="6" tint="-0.249977111117893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theme="6" tint="-0.249977111117893"/>
      </top>
      <bottom style="thick">
        <color theme="6" tint="-0.249977111117893"/>
      </bottom>
      <diagonal/>
    </border>
    <border>
      <left/>
      <right style="medium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4" xfId="0" applyFont="1" applyBorder="1"/>
    <xf numFmtId="0" fontId="2" fillId="2" borderId="6" xfId="0" applyFont="1" applyFill="1" applyBorder="1"/>
    <xf numFmtId="0" fontId="2" fillId="8" borderId="4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8" borderId="10" xfId="0" applyFont="1" applyFill="1" applyBorder="1"/>
    <xf numFmtId="0" fontId="2" fillId="3" borderId="20" xfId="0" applyFont="1" applyFill="1" applyBorder="1"/>
    <xf numFmtId="0" fontId="2" fillId="0" borderId="15" xfId="0" applyFont="1" applyBorder="1"/>
    <xf numFmtId="0" fontId="2" fillId="0" borderId="9" xfId="0" applyFont="1" applyBorder="1"/>
    <xf numFmtId="0" fontId="2" fillId="0" borderId="16" xfId="0" applyFont="1" applyBorder="1"/>
    <xf numFmtId="4" fontId="1" fillId="0" borderId="0" xfId="0" applyNumberFormat="1" applyFont="1"/>
    <xf numFmtId="4" fontId="1" fillId="0" borderId="11" xfId="0" applyNumberFormat="1" applyFont="1" applyFill="1" applyBorder="1"/>
    <xf numFmtId="4" fontId="1" fillId="0" borderId="5" xfId="0" applyNumberFormat="1" applyFont="1" applyFill="1" applyBorder="1"/>
    <xf numFmtId="4" fontId="2" fillId="2" borderId="7" xfId="0" applyNumberFormat="1" applyFont="1" applyFill="1" applyBorder="1"/>
    <xf numFmtId="4" fontId="2" fillId="0" borderId="0" xfId="0" applyNumberFormat="1" applyFont="1" applyFill="1" applyBorder="1"/>
    <xf numFmtId="4" fontId="1" fillId="0" borderId="20" xfId="0" applyNumberFormat="1" applyFont="1" applyFill="1" applyBorder="1"/>
    <xf numFmtId="4" fontId="1" fillId="0" borderId="0" xfId="0" applyNumberFormat="1" applyFont="1" applyFill="1" applyBorder="1"/>
    <xf numFmtId="0" fontId="2" fillId="3" borderId="21" xfId="0" applyFont="1" applyFill="1" applyBorder="1"/>
    <xf numFmtId="0" fontId="0" fillId="0" borderId="22" xfId="0" applyBorder="1"/>
    <xf numFmtId="0" fontId="1" fillId="0" borderId="15" xfId="0" applyFont="1" applyFill="1" applyBorder="1"/>
    <xf numFmtId="4" fontId="1" fillId="0" borderId="23" xfId="0" applyNumberFormat="1" applyFont="1" applyBorder="1"/>
    <xf numFmtId="4" fontId="1" fillId="0" borderId="19" xfId="0" applyNumberFormat="1" applyFont="1" applyFill="1" applyBorder="1"/>
    <xf numFmtId="0" fontId="2" fillId="8" borderId="24" xfId="0" applyFont="1" applyFill="1" applyBorder="1"/>
    <xf numFmtId="0" fontId="1" fillId="0" borderId="20" xfId="0" applyFont="1" applyFill="1" applyBorder="1"/>
    <xf numFmtId="4" fontId="1" fillId="0" borderId="25" xfId="0" applyNumberFormat="1" applyFont="1" applyFill="1" applyBorder="1"/>
    <xf numFmtId="0" fontId="2" fillId="8" borderId="26" xfId="0" applyFont="1" applyFill="1" applyBorder="1"/>
    <xf numFmtId="0" fontId="1" fillId="0" borderId="27" xfId="0" applyFont="1" applyBorder="1"/>
    <xf numFmtId="4" fontId="1" fillId="0" borderId="28" xfId="0" applyNumberFormat="1" applyFont="1" applyFill="1" applyBorder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5" fontId="3" fillId="0" borderId="0" xfId="0" applyNumberFormat="1" applyFont="1" applyFill="1"/>
    <xf numFmtId="6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6" fillId="0" borderId="0" xfId="0" applyFont="1"/>
    <xf numFmtId="0" fontId="12" fillId="0" borderId="0" xfId="0" applyFont="1"/>
    <xf numFmtId="164" fontId="0" fillId="0" borderId="0" xfId="0" applyNumberFormat="1"/>
    <xf numFmtId="0" fontId="0" fillId="0" borderId="0" xfId="0" applyFont="1"/>
    <xf numFmtId="164" fontId="6" fillId="0" borderId="0" xfId="0" applyNumberFormat="1" applyFont="1"/>
    <xf numFmtId="0" fontId="0" fillId="0" borderId="0" xfId="0" applyAlignment="1"/>
    <xf numFmtId="0" fontId="6" fillId="13" borderId="22" xfId="0" applyFont="1" applyFill="1" applyBorder="1" applyAlignment="1">
      <alignment horizontal="center" vertical="top" wrapText="1"/>
    </xf>
    <xf numFmtId="166" fontId="6" fillId="13" borderId="22" xfId="0" applyNumberFormat="1" applyFont="1" applyFill="1" applyBorder="1" applyAlignment="1">
      <alignment horizontal="center" vertical="top" wrapText="1"/>
    </xf>
    <xf numFmtId="0" fontId="0" fillId="9" borderId="22" xfId="0" applyFont="1" applyFill="1" applyBorder="1" applyAlignment="1">
      <alignment vertical="top"/>
    </xf>
    <xf numFmtId="2" fontId="0" fillId="0" borderId="22" xfId="0" applyNumberFormat="1" applyFont="1" applyBorder="1"/>
    <xf numFmtId="0" fontId="0" fillId="9" borderId="22" xfId="0" applyFill="1" applyBorder="1" applyAlignment="1">
      <alignment vertical="top"/>
    </xf>
    <xf numFmtId="0" fontId="0" fillId="5" borderId="22" xfId="0" applyFont="1" applyFill="1" applyBorder="1" applyAlignment="1">
      <alignment vertical="top"/>
    </xf>
    <xf numFmtId="0" fontId="0" fillId="12" borderId="22" xfId="0" applyFont="1" applyFill="1" applyBorder="1" applyAlignment="1">
      <alignment vertical="top"/>
    </xf>
    <xf numFmtId="0" fontId="0" fillId="12" borderId="22" xfId="0" applyFill="1" applyBorder="1" applyAlignment="1">
      <alignment vertical="top"/>
    </xf>
    <xf numFmtId="0" fontId="0" fillId="10" borderId="22" xfId="0" applyFill="1" applyBorder="1" applyAlignment="1">
      <alignment vertical="top"/>
    </xf>
    <xf numFmtId="0" fontId="0" fillId="11" borderId="22" xfId="0" applyFill="1" applyBorder="1" applyAlignment="1">
      <alignment vertical="top"/>
    </xf>
    <xf numFmtId="0" fontId="0" fillId="11" borderId="22" xfId="0" applyFont="1" applyFill="1" applyBorder="1" applyAlignment="1">
      <alignment vertical="top"/>
    </xf>
    <xf numFmtId="0" fontId="8" fillId="7" borderId="22" xfId="0" applyFont="1" applyFill="1" applyBorder="1" applyAlignment="1">
      <alignment vertical="top"/>
    </xf>
    <xf numFmtId="0" fontId="8" fillId="15" borderId="22" xfId="0" applyFont="1" applyFill="1" applyBorder="1" applyAlignment="1">
      <alignment vertical="top"/>
    </xf>
    <xf numFmtId="0" fontId="8" fillId="16" borderId="22" xfId="0" applyFont="1" applyFill="1" applyBorder="1" applyAlignment="1">
      <alignment vertical="top"/>
    </xf>
    <xf numFmtId="0" fontId="8" fillId="17" borderId="22" xfId="0" applyFont="1" applyFill="1" applyBorder="1" applyAlignment="1">
      <alignment vertical="top"/>
    </xf>
    <xf numFmtId="0" fontId="8" fillId="14" borderId="22" xfId="0" applyFont="1" applyFill="1" applyBorder="1" applyAlignment="1">
      <alignment vertical="top"/>
    </xf>
    <xf numFmtId="14" fontId="0" fillId="0" borderId="22" xfId="0" applyNumberFormat="1" applyBorder="1" applyAlignment="1">
      <alignment horizontal="right"/>
    </xf>
    <xf numFmtId="0" fontId="8" fillId="6" borderId="22" xfId="0" applyFont="1" applyFill="1" applyBorder="1" applyAlignment="1">
      <alignment vertical="top"/>
    </xf>
    <xf numFmtId="0" fontId="1" fillId="0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 vertical="center" wrapText="1"/>
    </xf>
    <xf numFmtId="0" fontId="1" fillId="0" borderId="22" xfId="0" applyFont="1" applyBorder="1"/>
    <xf numFmtId="167" fontId="0" fillId="18" borderId="14" xfId="0" applyNumberFormat="1" applyFill="1" applyBorder="1" applyAlignment="1">
      <alignment horizontal="right" vertical="center" wrapText="1"/>
    </xf>
    <xf numFmtId="167" fontId="0" fillId="18" borderId="7" xfId="0" applyNumberFormat="1" applyFill="1" applyBorder="1" applyAlignment="1">
      <alignment horizontal="right" vertical="center" wrapText="1"/>
    </xf>
    <xf numFmtId="167" fontId="0" fillId="0" borderId="7" xfId="0" applyNumberFormat="1" applyBorder="1" applyAlignment="1">
      <alignment horizontal="right" vertical="center" wrapText="1"/>
    </xf>
    <xf numFmtId="167" fontId="0" fillId="0" borderId="18" xfId="0" applyNumberFormat="1" applyBorder="1" applyAlignment="1">
      <alignment horizontal="right" vertical="center" wrapText="1"/>
    </xf>
    <xf numFmtId="0" fontId="2" fillId="3" borderId="19" xfId="0" applyFont="1" applyFill="1" applyBorder="1"/>
    <xf numFmtId="0" fontId="2" fillId="3" borderId="17" xfId="0" applyFont="1" applyFill="1" applyBorder="1"/>
    <xf numFmtId="0" fontId="1" fillId="0" borderId="0" xfId="0" applyFont="1" applyBorder="1"/>
    <xf numFmtId="4" fontId="1" fillId="0" borderId="17" xfId="0" applyNumberFormat="1" applyFont="1" applyFill="1" applyBorder="1"/>
    <xf numFmtId="0" fontId="13" fillId="18" borderId="21" xfId="0" applyFont="1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13" fillId="18" borderId="18" xfId="0" applyFont="1" applyFill="1" applyBorder="1" applyAlignment="1">
      <alignment vertical="center"/>
    </xf>
    <xf numFmtId="4" fontId="2" fillId="0" borderId="17" xfId="0" applyNumberFormat="1" applyFont="1" applyFill="1" applyBorder="1"/>
    <xf numFmtId="167" fontId="1" fillId="0" borderId="22" xfId="0" applyNumberFormat="1" applyFont="1" applyFill="1" applyBorder="1"/>
    <xf numFmtId="0" fontId="2" fillId="3" borderId="1" xfId="0" applyFont="1" applyFill="1" applyBorder="1"/>
    <xf numFmtId="0" fontId="0" fillId="18" borderId="17" xfId="0" applyFill="1" applyBorder="1" applyAlignment="1">
      <alignment vertical="center"/>
    </xf>
    <xf numFmtId="0" fontId="2" fillId="19" borderId="0" xfId="0" applyFont="1" applyFill="1" applyBorder="1"/>
    <xf numFmtId="4" fontId="2" fillId="19" borderId="17" xfId="0" applyNumberFormat="1" applyFont="1" applyFill="1" applyBorder="1"/>
    <xf numFmtId="0" fontId="2" fillId="19" borderId="12" xfId="0" applyFont="1" applyFill="1" applyBorder="1"/>
    <xf numFmtId="4" fontId="2" fillId="19" borderId="21" xfId="0" applyNumberFormat="1" applyFont="1" applyFill="1" applyBorder="1"/>
    <xf numFmtId="0" fontId="2" fillId="19" borderId="30" xfId="0" applyFont="1" applyFill="1" applyBorder="1"/>
    <xf numFmtId="0" fontId="2" fillId="5" borderId="31" xfId="0" applyFont="1" applyFill="1" applyBorder="1"/>
    <xf numFmtId="167" fontId="2" fillId="5" borderId="33" xfId="0" applyNumberFormat="1" applyFont="1" applyFill="1" applyBorder="1"/>
    <xf numFmtId="0" fontId="1" fillId="0" borderId="32" xfId="0" applyFont="1" applyBorder="1"/>
    <xf numFmtId="0" fontId="1" fillId="0" borderId="34" xfId="0" applyFont="1" applyFill="1" applyBorder="1"/>
    <xf numFmtId="0" fontId="1" fillId="0" borderId="32" xfId="0" applyFont="1" applyFill="1" applyBorder="1"/>
    <xf numFmtId="4" fontId="2" fillId="4" borderId="36" xfId="0" applyNumberFormat="1" applyFont="1" applyFill="1" applyBorder="1"/>
    <xf numFmtId="0" fontId="2" fillId="4" borderId="38" xfId="0" applyFont="1" applyFill="1" applyBorder="1"/>
    <xf numFmtId="0" fontId="2" fillId="7" borderId="39" xfId="0" applyFont="1" applyFill="1" applyBorder="1"/>
    <xf numFmtId="0" fontId="1" fillId="0" borderId="41" xfId="0" applyFont="1" applyFill="1" applyBorder="1"/>
    <xf numFmtId="4" fontId="2" fillId="7" borderId="40" xfId="0" applyNumberFormat="1" applyFont="1" applyFill="1" applyBorder="1"/>
    <xf numFmtId="0" fontId="2" fillId="20" borderId="14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19" borderId="20" xfId="0" applyFont="1" applyFill="1" applyBorder="1"/>
    <xf numFmtId="4" fontId="2" fillId="19" borderId="25" xfId="0" applyNumberFormat="1" applyFont="1" applyFill="1" applyBorder="1"/>
    <xf numFmtId="0" fontId="2" fillId="19" borderId="21" xfId="0" applyFont="1" applyFill="1" applyBorder="1"/>
    <xf numFmtId="4" fontId="2" fillId="19" borderId="14" xfId="0" applyNumberFormat="1" applyFont="1" applyFill="1" applyBorder="1"/>
    <xf numFmtId="0" fontId="2" fillId="19" borderId="37" xfId="0" applyFont="1" applyFill="1" applyBorder="1"/>
    <xf numFmtId="0" fontId="2" fillId="19" borderId="35" xfId="0" applyFont="1" applyFill="1" applyBorder="1"/>
    <xf numFmtId="165" fontId="0" fillId="0" borderId="22" xfId="0" applyNumberFormat="1" applyFont="1" applyFill="1" applyBorder="1" applyAlignment="1">
      <alignment horizontal="center" vertical="center"/>
    </xf>
    <xf numFmtId="167" fontId="0" fillId="0" borderId="22" xfId="0" applyNumberFormat="1" applyFont="1" applyFill="1" applyBorder="1" applyAlignment="1">
      <alignment horizontal="left" vertical="center"/>
    </xf>
    <xf numFmtId="14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left" vertical="center" wrapText="1"/>
    </xf>
    <xf numFmtId="14" fontId="0" fillId="0" borderId="22" xfId="0" applyNumberFormat="1" applyFont="1" applyBorder="1" applyAlignment="1">
      <alignment horizontal="right" vertical="center"/>
    </xf>
    <xf numFmtId="167" fontId="1" fillId="0" borderId="22" xfId="0" applyNumberFormat="1" applyFont="1" applyFill="1" applyBorder="1" applyAlignment="1">
      <alignment horizontal="left" vertical="center"/>
    </xf>
    <xf numFmtId="0" fontId="0" fillId="0" borderId="22" xfId="0" applyFill="1" applyBorder="1"/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22" xfId="0" applyFill="1" applyBorder="1" applyAlignment="1">
      <alignment wrapText="1"/>
    </xf>
    <xf numFmtId="2" fontId="7" fillId="13" borderId="2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6" fillId="19" borderId="29" xfId="0" applyNumberFormat="1" applyFont="1" applyFill="1" applyBorder="1" applyAlignment="1">
      <alignment horizontal="right" vertical="center" wrapText="1"/>
    </xf>
    <xf numFmtId="4" fontId="2" fillId="6" borderId="19" xfId="0" applyNumberFormat="1" applyFont="1" applyFill="1" applyBorder="1"/>
    <xf numFmtId="0" fontId="14" fillId="0" borderId="0" xfId="0" applyFont="1" applyBorder="1"/>
    <xf numFmtId="167" fontId="14" fillId="0" borderId="0" xfId="2" applyNumberFormat="1" applyFont="1"/>
    <xf numFmtId="0" fontId="14" fillId="0" borderId="0" xfId="0" applyFont="1" applyFill="1"/>
    <xf numFmtId="167" fontId="14" fillId="0" borderId="0" xfId="0" applyNumberFormat="1" applyFont="1"/>
    <xf numFmtId="0" fontId="14" fillId="0" borderId="0" xfId="0" applyFont="1"/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0" fillId="0" borderId="0" xfId="0" applyFill="1"/>
    <xf numFmtId="167" fontId="5" fillId="0" borderId="0" xfId="2" applyNumberFormat="1" applyFont="1" applyFill="1"/>
    <xf numFmtId="167" fontId="0" fillId="0" borderId="0" xfId="0" applyNumberFormat="1" applyFont="1" applyFill="1"/>
    <xf numFmtId="167" fontId="6" fillId="0" borderId="0" xfId="2" applyNumberFormat="1" applyFont="1" applyFill="1"/>
    <xf numFmtId="16" fontId="0" fillId="17" borderId="0" xfId="0" applyNumberFormat="1" applyFill="1"/>
    <xf numFmtId="167" fontId="5" fillId="17" borderId="0" xfId="2" applyNumberFormat="1" applyFont="1" applyFill="1"/>
    <xf numFmtId="167" fontId="0" fillId="17" borderId="0" xfId="0" applyNumberFormat="1" applyFont="1" applyFill="1"/>
    <xf numFmtId="0" fontId="0" fillId="17" borderId="0" xfId="0" applyFill="1"/>
    <xf numFmtId="0" fontId="0" fillId="21" borderId="0" xfId="0" applyFont="1" applyFill="1"/>
    <xf numFmtId="167" fontId="0" fillId="21" borderId="0" xfId="0" applyNumberFormat="1" applyFont="1" applyFill="1"/>
    <xf numFmtId="0" fontId="6" fillId="21" borderId="0" xfId="0" applyFont="1" applyFill="1"/>
    <xf numFmtId="17" fontId="0" fillId="0" borderId="0" xfId="0" applyNumberFormat="1"/>
    <xf numFmtId="0" fontId="0" fillId="17" borderId="0" xfId="0" applyFont="1" applyFill="1"/>
    <xf numFmtId="0" fontId="6" fillId="0" borderId="42" xfId="0" applyFont="1" applyFill="1" applyBorder="1"/>
    <xf numFmtId="167" fontId="6" fillId="0" borderId="42" xfId="2" applyNumberFormat="1" applyFont="1" applyFill="1" applyBorder="1"/>
    <xf numFmtId="0" fontId="0" fillId="0" borderId="42" xfId="0" applyFont="1" applyFill="1" applyBorder="1"/>
    <xf numFmtId="167" fontId="6" fillId="0" borderId="42" xfId="0" applyNumberFormat="1" applyFont="1" applyFill="1" applyBorder="1"/>
    <xf numFmtId="0" fontId="12" fillId="0" borderId="0" xfId="0" applyFont="1" applyFill="1"/>
    <xf numFmtId="167" fontId="5" fillId="0" borderId="0" xfId="2" applyNumberFormat="1" applyFont="1"/>
    <xf numFmtId="167" fontId="0" fillId="0" borderId="0" xfId="0" applyNumberFormat="1" applyFont="1"/>
    <xf numFmtId="0" fontId="6" fillId="0" borderId="42" xfId="0" applyFont="1" applyBorder="1"/>
    <xf numFmtId="167" fontId="6" fillId="0" borderId="42" xfId="2" applyNumberFormat="1" applyFont="1" applyBorder="1"/>
    <xf numFmtId="167" fontId="6" fillId="0" borderId="42" xfId="0" applyNumberFormat="1" applyFont="1" applyBorder="1"/>
    <xf numFmtId="0" fontId="6" fillId="0" borderId="0" xfId="0" applyFont="1" applyFill="1" applyBorder="1"/>
    <xf numFmtId="167" fontId="6" fillId="0" borderId="0" xfId="2" applyNumberFormat="1" applyFont="1" applyFill="1" applyBorder="1"/>
    <xf numFmtId="0" fontId="0" fillId="0" borderId="0" xfId="0" applyFont="1" applyFill="1" applyBorder="1"/>
    <xf numFmtId="167" fontId="6" fillId="0" borderId="0" xfId="0" applyNumberFormat="1" applyFont="1" applyFill="1" applyBorder="1"/>
    <xf numFmtId="0" fontId="6" fillId="0" borderId="0" xfId="0" applyFont="1" applyBorder="1"/>
    <xf numFmtId="167" fontId="6" fillId="0" borderId="0" xfId="2" applyNumberFormat="1" applyFont="1" applyBorder="1"/>
    <xf numFmtId="167" fontId="6" fillId="0" borderId="0" xfId="0" applyNumberFormat="1" applyFont="1" applyBorder="1"/>
    <xf numFmtId="0" fontId="0" fillId="17" borderId="0" xfId="0" applyFont="1" applyFill="1" applyBorder="1"/>
    <xf numFmtId="167" fontId="5" fillId="17" borderId="0" xfId="2" applyNumberFormat="1" applyFont="1" applyFill="1" applyBorder="1"/>
    <xf numFmtId="167" fontId="0" fillId="17" borderId="0" xfId="0" applyNumberFormat="1" applyFont="1" applyFill="1" applyBorder="1"/>
    <xf numFmtId="2" fontId="6" fillId="0" borderId="42" xfId="0" applyNumberFormat="1" applyFont="1" applyFill="1" applyBorder="1"/>
    <xf numFmtId="0" fontId="6" fillId="17" borderId="42" xfId="0" applyFont="1" applyFill="1" applyBorder="1"/>
    <xf numFmtId="167" fontId="6" fillId="17" borderId="42" xfId="2" applyNumberFormat="1" applyFont="1" applyFill="1" applyBorder="1"/>
    <xf numFmtId="167" fontId="6" fillId="17" borderId="42" xfId="0" applyNumberFormat="1" applyFont="1" applyFill="1" applyBorder="1"/>
    <xf numFmtId="0" fontId="0" fillId="21" borderId="0" xfId="0" applyFill="1"/>
    <xf numFmtId="0" fontId="0" fillId="0" borderId="0" xfId="0" applyAlignment="1">
      <alignment horizontal="center"/>
    </xf>
    <xf numFmtId="0" fontId="0" fillId="22" borderId="22" xfId="0" applyFill="1" applyBorder="1"/>
    <xf numFmtId="167" fontId="6" fillId="22" borderId="22" xfId="2" applyNumberFormat="1" applyFont="1" applyFill="1" applyBorder="1" applyAlignment="1">
      <alignment horizontal="center"/>
    </xf>
    <xf numFmtId="0" fontId="0" fillId="21" borderId="22" xfId="0" applyFill="1" applyBorder="1"/>
    <xf numFmtId="167" fontId="5" fillId="21" borderId="22" xfId="2" applyNumberFormat="1" applyFont="1" applyFill="1" applyBorder="1" applyAlignment="1">
      <alignment horizontal="center"/>
    </xf>
    <xf numFmtId="0" fontId="0" fillId="21" borderId="22" xfId="0" applyFont="1" applyFill="1" applyBorder="1"/>
    <xf numFmtId="0" fontId="12" fillId="0" borderId="22" xfId="0" applyFont="1" applyBorder="1"/>
    <xf numFmtId="0" fontId="0" fillId="0" borderId="22" xfId="0" applyFont="1" applyBorder="1"/>
    <xf numFmtId="0" fontId="0" fillId="21" borderId="22" xfId="0" applyFill="1" applyBorder="1" applyAlignment="1">
      <alignment horizontal="center"/>
    </xf>
    <xf numFmtId="0" fontId="7" fillId="0" borderId="0" xfId="0" applyFont="1" applyFill="1"/>
    <xf numFmtId="8" fontId="2" fillId="0" borderId="0" xfId="0" applyNumberFormat="1" applyFont="1"/>
    <xf numFmtId="6" fontId="15" fillId="0" borderId="0" xfId="0" applyNumberFormat="1" applyFont="1" applyFill="1" applyAlignment="1">
      <alignment horizontal="center"/>
    </xf>
    <xf numFmtId="0" fontId="0" fillId="0" borderId="22" xfId="0" applyBorder="1" applyAlignment="1">
      <alignment horizontal="left"/>
    </xf>
    <xf numFmtId="0" fontId="14" fillId="21" borderId="22" xfId="0" applyFont="1" applyFill="1" applyBorder="1"/>
    <xf numFmtId="167" fontId="5" fillId="21" borderId="22" xfId="2" applyNumberFormat="1" applyFont="1" applyFill="1" applyBorder="1" applyAlignment="1">
      <alignment horizontal="left"/>
    </xf>
    <xf numFmtId="167" fontId="0" fillId="21" borderId="22" xfId="2" applyNumberFormat="1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8" fillId="0" borderId="22" xfId="0" applyNumberFormat="1" applyFont="1" applyFill="1" applyBorder="1" applyAlignment="1">
      <alignment horizontal="right"/>
    </xf>
    <xf numFmtId="4" fontId="0" fillId="0" borderId="22" xfId="0" applyNumberFormat="1" applyFont="1" applyFill="1" applyBorder="1" applyAlignment="1">
      <alignment horizontal="right"/>
    </xf>
    <xf numFmtId="0" fontId="8" fillId="0" borderId="22" xfId="0" applyNumberFormat="1" applyFont="1" applyFill="1" applyBorder="1" applyAlignment="1">
      <alignment horizontal="center"/>
    </xf>
    <xf numFmtId="14" fontId="8" fillId="0" borderId="22" xfId="0" applyNumberFormat="1" applyFont="1" applyFill="1" applyBorder="1" applyAlignment="1">
      <alignment horizontal="center"/>
    </xf>
    <xf numFmtId="14" fontId="0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2" fillId="0" borderId="22" xfId="0" applyFont="1" applyFill="1" applyBorder="1"/>
    <xf numFmtId="0" fontId="2" fillId="12" borderId="22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center"/>
    </xf>
    <xf numFmtId="167" fontId="6" fillId="22" borderId="0" xfId="0" applyNumberFormat="1" applyFont="1" applyFill="1" applyBorder="1" applyAlignment="1"/>
    <xf numFmtId="167" fontId="6" fillId="22" borderId="0" xfId="0" applyNumberFormat="1" applyFont="1" applyFill="1" applyBorder="1" applyAlignment="1">
      <alignment horizontal="center"/>
    </xf>
    <xf numFmtId="0" fontId="0" fillId="21" borderId="0" xfId="0" applyFont="1" applyFill="1" applyBorder="1"/>
    <xf numFmtId="167" fontId="0" fillId="21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1" borderId="0" xfId="0" applyFont="1" applyFill="1" applyBorder="1" applyAlignment="1">
      <alignment horizontal="center"/>
    </xf>
    <xf numFmtId="164" fontId="6" fillId="0" borderId="0" xfId="0" applyNumberFormat="1" applyFont="1" applyBorder="1"/>
    <xf numFmtId="0" fontId="0" fillId="21" borderId="45" xfId="0" applyFont="1" applyFill="1" applyBorder="1" applyAlignment="1">
      <alignment horizontal="center"/>
    </xf>
    <xf numFmtId="167" fontId="0" fillId="21" borderId="45" xfId="0" applyNumberFormat="1" applyFont="1" applyFill="1" applyBorder="1" applyAlignment="1">
      <alignment horizontal="center"/>
    </xf>
    <xf numFmtId="0" fontId="0" fillId="0" borderId="46" xfId="0" applyFill="1" applyBorder="1"/>
    <xf numFmtId="0" fontId="0" fillId="21" borderId="0" xfId="0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47" xfId="0" applyFont="1" applyBorder="1" applyAlignment="1">
      <alignment wrapText="1"/>
    </xf>
  </cellXfs>
  <cellStyles count="3">
    <cellStyle name="Currency" xfId="2" builtinId="4"/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62"/>
  <sheetViews>
    <sheetView topLeftCell="A49" workbookViewId="0">
      <selection activeCell="C48" sqref="C48"/>
    </sheetView>
  </sheetViews>
  <sheetFormatPr defaultRowHeight="15.75" x14ac:dyDescent="0.25"/>
  <cols>
    <col min="1" max="1" width="43.85546875" style="1" customWidth="1"/>
    <col min="2" max="2" width="36.7109375" style="1" customWidth="1"/>
    <col min="3" max="3" width="42.28515625" style="19" customWidth="1"/>
    <col min="4" max="4" width="28.42578125" style="1" customWidth="1"/>
    <col min="5" max="5" width="21.85546875" style="1" customWidth="1"/>
    <col min="6" max="6" width="20.7109375" style="1" customWidth="1"/>
    <col min="7" max="16384" width="9.140625" style="1"/>
  </cols>
  <sheetData>
    <row r="2" spans="1:3" x14ac:dyDescent="0.25">
      <c r="A2" s="195" t="s">
        <v>15</v>
      </c>
      <c r="B2" s="195"/>
      <c r="C2" s="195"/>
    </row>
    <row r="4" spans="1:3" x14ac:dyDescent="0.25">
      <c r="A4" s="2" t="s">
        <v>0</v>
      </c>
    </row>
    <row r="5" spans="1:3" ht="16.5" thickBot="1" x14ac:dyDescent="0.3"/>
    <row r="6" spans="1:3" s="6" customFormat="1" ht="16.5" thickBot="1" x14ac:dyDescent="0.3">
      <c r="A6" s="196" t="s">
        <v>1</v>
      </c>
      <c r="B6" s="197"/>
      <c r="C6" s="198"/>
    </row>
    <row r="7" spans="1:3" x14ac:dyDescent="0.25">
      <c r="A7" s="12" t="s">
        <v>16</v>
      </c>
      <c r="B7" s="193"/>
      <c r="C7" s="72">
        <v>4077.75</v>
      </c>
    </row>
    <row r="8" spans="1:3" x14ac:dyDescent="0.25">
      <c r="A8" s="8" t="s">
        <v>17</v>
      </c>
      <c r="B8" s="194"/>
      <c r="C8" s="73">
        <v>0</v>
      </c>
    </row>
    <row r="9" spans="1:3" x14ac:dyDescent="0.25">
      <c r="A9" s="8" t="s">
        <v>3</v>
      </c>
      <c r="B9" s="194"/>
      <c r="C9" s="74">
        <v>661.09</v>
      </c>
    </row>
    <row r="10" spans="1:3" x14ac:dyDescent="0.25">
      <c r="A10" s="8" t="s">
        <v>17</v>
      </c>
      <c r="B10" s="194"/>
      <c r="C10" s="73">
        <v>0</v>
      </c>
    </row>
    <row r="11" spans="1:3" ht="16.5" thickBot="1" x14ac:dyDescent="0.3">
      <c r="A11" s="13" t="s">
        <v>18</v>
      </c>
      <c r="B11" s="199"/>
      <c r="C11" s="75">
        <v>16021.98</v>
      </c>
    </row>
    <row r="12" spans="1:3" s="6" customFormat="1" ht="16.5" thickBot="1" x14ac:dyDescent="0.3">
      <c r="B12" s="9" t="s">
        <v>4</v>
      </c>
      <c r="C12" s="22">
        <v>20760.82</v>
      </c>
    </row>
    <row r="13" spans="1:3" s="6" customFormat="1" ht="16.5" thickBot="1" x14ac:dyDescent="0.3">
      <c r="A13" s="7"/>
      <c r="C13" s="23"/>
    </row>
    <row r="14" spans="1:3" ht="16.5" thickBot="1" x14ac:dyDescent="0.3">
      <c r="A14" s="200" t="s">
        <v>9</v>
      </c>
      <c r="B14" s="201"/>
      <c r="C14" s="202"/>
    </row>
    <row r="15" spans="1:3" s="6" customFormat="1" x14ac:dyDescent="0.25">
      <c r="A15" s="14" t="s">
        <v>120</v>
      </c>
      <c r="B15" s="28" t="s">
        <v>121</v>
      </c>
      <c r="C15" s="20">
        <v>2305</v>
      </c>
    </row>
    <row r="16" spans="1:3" s="6" customFormat="1" x14ac:dyDescent="0.25">
      <c r="A16" s="31"/>
      <c r="B16" s="32" t="s">
        <v>122</v>
      </c>
      <c r="C16" s="33">
        <v>5000</v>
      </c>
    </row>
    <row r="17" spans="1:4" s="6" customFormat="1" x14ac:dyDescent="0.25">
      <c r="A17" s="31"/>
      <c r="B17" s="32" t="s">
        <v>123</v>
      </c>
      <c r="C17" s="33">
        <v>466.9</v>
      </c>
    </row>
    <row r="18" spans="1:4" s="6" customFormat="1" x14ac:dyDescent="0.25">
      <c r="A18" s="31"/>
      <c r="B18" s="111" t="s">
        <v>124</v>
      </c>
      <c r="C18" s="112">
        <v>7771.9</v>
      </c>
    </row>
    <row r="19" spans="1:4" x14ac:dyDescent="0.25">
      <c r="A19" s="10" t="s">
        <v>11</v>
      </c>
      <c r="B19" s="11" t="s">
        <v>125</v>
      </c>
      <c r="C19" s="21">
        <v>4.82</v>
      </c>
    </row>
    <row r="20" spans="1:4" ht="16.5" thickBot="1" x14ac:dyDescent="0.3">
      <c r="A20" s="34"/>
      <c r="B20" s="35" t="s">
        <v>129</v>
      </c>
      <c r="C20" s="36">
        <v>4000</v>
      </c>
    </row>
    <row r="21" spans="1:4" ht="16.5" thickBot="1" x14ac:dyDescent="0.3">
      <c r="A21" s="34"/>
      <c r="B21" s="113" t="s">
        <v>110</v>
      </c>
      <c r="C21" s="114">
        <v>4004.82</v>
      </c>
    </row>
    <row r="22" spans="1:4" ht="15.75" customHeight="1" thickBot="1" x14ac:dyDescent="0.3">
      <c r="A22" s="206"/>
      <c r="B22" s="77" t="s">
        <v>60</v>
      </c>
      <c r="C22" s="78">
        <v>100</v>
      </c>
    </row>
    <row r="23" spans="1:4" ht="15.75" customHeight="1" thickBot="1" x14ac:dyDescent="0.3">
      <c r="A23" s="207"/>
      <c r="B23" s="77" t="s">
        <v>138</v>
      </c>
      <c r="C23" s="79">
        <v>757.08</v>
      </c>
    </row>
    <row r="24" spans="1:4" ht="15.75" customHeight="1" thickBot="1" x14ac:dyDescent="0.3">
      <c r="A24" s="207"/>
      <c r="B24" s="76" t="s">
        <v>104</v>
      </c>
      <c r="C24" s="81">
        <v>145</v>
      </c>
    </row>
    <row r="25" spans="1:4" ht="15.75" customHeight="1" thickBot="1" x14ac:dyDescent="0.3">
      <c r="A25" s="207"/>
      <c r="B25" s="76" t="s">
        <v>105</v>
      </c>
      <c r="C25" s="81">
        <v>80</v>
      </c>
    </row>
    <row r="26" spans="1:4" ht="15.75" customHeight="1" thickBot="1" x14ac:dyDescent="0.3">
      <c r="A26" s="207"/>
      <c r="B26" s="115" t="s">
        <v>106</v>
      </c>
      <c r="C26" s="116">
        <v>1082.08</v>
      </c>
    </row>
    <row r="27" spans="1:4" s="6" customFormat="1" ht="17.25" thickTop="1" thickBot="1" x14ac:dyDescent="0.3">
      <c r="A27" s="207"/>
      <c r="B27" s="104" t="s">
        <v>2</v>
      </c>
      <c r="C27" s="103">
        <v>12858.8</v>
      </c>
      <c r="D27" s="102"/>
    </row>
    <row r="28" spans="1:4" s="6" customFormat="1" ht="17.25" thickTop="1" thickBot="1" x14ac:dyDescent="0.3">
      <c r="A28" s="5"/>
      <c r="B28" s="101"/>
      <c r="C28" s="23"/>
    </row>
    <row r="29" spans="1:4" ht="16.5" thickBot="1" x14ac:dyDescent="0.3">
      <c r="A29" s="203" t="s">
        <v>10</v>
      </c>
      <c r="B29" s="204"/>
      <c r="C29" s="205"/>
    </row>
    <row r="30" spans="1:4" s="7" customFormat="1" ht="16.5" thickBot="1" x14ac:dyDescent="0.3">
      <c r="A30" s="15" t="s">
        <v>12</v>
      </c>
      <c r="B30" s="86" t="s">
        <v>61</v>
      </c>
      <c r="C30" s="24">
        <v>2300</v>
      </c>
    </row>
    <row r="31" spans="1:4" s="7" customFormat="1" ht="16.5" thickBot="1" x14ac:dyDescent="0.3">
      <c r="A31" s="15"/>
      <c r="B31" s="88" t="s">
        <v>45</v>
      </c>
      <c r="C31" s="24">
        <v>116.77</v>
      </c>
    </row>
    <row r="32" spans="1:4" s="7" customFormat="1" ht="16.5" thickBot="1" x14ac:dyDescent="0.3">
      <c r="A32" s="15"/>
      <c r="B32" s="88" t="s">
        <v>62</v>
      </c>
      <c r="C32" s="24">
        <v>1477.98</v>
      </c>
    </row>
    <row r="33" spans="1:4" s="7" customFormat="1" ht="16.5" thickBot="1" x14ac:dyDescent="0.3">
      <c r="A33" s="15"/>
      <c r="B33" s="88" t="s">
        <v>56</v>
      </c>
      <c r="C33" s="24">
        <v>42.39</v>
      </c>
    </row>
    <row r="34" spans="1:4" s="7" customFormat="1" ht="16.5" thickBot="1" x14ac:dyDescent="0.3">
      <c r="A34" s="15"/>
      <c r="B34" s="88" t="s">
        <v>63</v>
      </c>
      <c r="C34" s="24">
        <v>176.95</v>
      </c>
    </row>
    <row r="35" spans="1:4" s="7" customFormat="1" ht="16.5" thickBot="1" x14ac:dyDescent="0.3">
      <c r="A35" s="15"/>
      <c r="B35" s="87" t="s">
        <v>51</v>
      </c>
      <c r="C35" s="24">
        <v>257.60000000000002</v>
      </c>
    </row>
    <row r="36" spans="1:4" s="7" customFormat="1" ht="16.5" thickBot="1" x14ac:dyDescent="0.3">
      <c r="A36" s="15"/>
      <c r="B36" s="87" t="s">
        <v>64</v>
      </c>
      <c r="C36" s="24">
        <v>0</v>
      </c>
    </row>
    <row r="37" spans="1:4" s="7" customFormat="1" ht="16.5" thickBot="1" x14ac:dyDescent="0.3">
      <c r="A37" s="15"/>
      <c r="B37" s="87" t="s">
        <v>48</v>
      </c>
      <c r="C37" s="24">
        <v>4034</v>
      </c>
    </row>
    <row r="38" spans="1:4" s="7" customFormat="1" ht="16.5" thickBot="1" x14ac:dyDescent="0.3">
      <c r="A38" s="15"/>
      <c r="B38" s="87" t="s">
        <v>58</v>
      </c>
      <c r="C38" s="24">
        <v>713.4</v>
      </c>
    </row>
    <row r="39" spans="1:4" s="7" customFormat="1" x14ac:dyDescent="0.25">
      <c r="A39" s="83"/>
      <c r="B39" s="93" t="s">
        <v>118</v>
      </c>
      <c r="C39" s="94">
        <v>9119.09</v>
      </c>
    </row>
    <row r="40" spans="1:4" s="7" customFormat="1" ht="16.5" thickBot="1" x14ac:dyDescent="0.3">
      <c r="A40" s="83" t="s">
        <v>108</v>
      </c>
      <c r="B40" s="84"/>
      <c r="C40" s="85">
        <v>0</v>
      </c>
    </row>
    <row r="41" spans="1:4" s="7" customFormat="1" ht="16.5" thickBot="1" x14ac:dyDescent="0.3">
      <c r="A41" s="26"/>
      <c r="B41" s="95" t="s">
        <v>119</v>
      </c>
      <c r="C41" s="96">
        <v>0</v>
      </c>
    </row>
    <row r="42" spans="1:4" s="7" customFormat="1" ht="16.5" thickBot="1" x14ac:dyDescent="0.3">
      <c r="A42" s="82" t="s">
        <v>107</v>
      </c>
      <c r="B42" s="87" t="s">
        <v>48</v>
      </c>
      <c r="C42" s="78">
        <v>454.6</v>
      </c>
    </row>
    <row r="43" spans="1:4" s="7" customFormat="1" ht="16.5" thickBot="1" x14ac:dyDescent="0.3">
      <c r="A43" s="82"/>
      <c r="B43" s="87" t="s">
        <v>116</v>
      </c>
      <c r="C43" s="79">
        <v>63.49</v>
      </c>
    </row>
    <row r="44" spans="1:4" s="7" customFormat="1" ht="16.5" thickBot="1" x14ac:dyDescent="0.3">
      <c r="A44" s="82"/>
      <c r="B44" s="87" t="s">
        <v>60</v>
      </c>
      <c r="C44" s="80">
        <v>426.16</v>
      </c>
    </row>
    <row r="45" spans="1:4" s="7" customFormat="1" ht="16.5" thickBot="1" x14ac:dyDescent="0.3">
      <c r="A45" s="82"/>
      <c r="B45" s="87" t="s">
        <v>57</v>
      </c>
      <c r="C45" s="80">
        <v>330</v>
      </c>
    </row>
    <row r="46" spans="1:4" s="7" customFormat="1" ht="16.5" thickBot="1" x14ac:dyDescent="0.3">
      <c r="A46" s="82"/>
      <c r="B46" s="92" t="s">
        <v>58</v>
      </c>
      <c r="C46" s="80">
        <v>275.27</v>
      </c>
    </row>
    <row r="47" spans="1:4" s="7" customFormat="1" ht="17.25" thickTop="1" thickBot="1" x14ac:dyDescent="0.3">
      <c r="A47" s="91"/>
      <c r="B47" s="97" t="s">
        <v>109</v>
      </c>
      <c r="C47" s="129">
        <v>1549.52</v>
      </c>
    </row>
    <row r="48" spans="1:4" ht="17.25" thickTop="1" thickBot="1" x14ac:dyDescent="0.3">
      <c r="B48" s="98" t="s">
        <v>8</v>
      </c>
      <c r="C48" s="99">
        <v>10668.61</v>
      </c>
      <c r="D48" s="100"/>
    </row>
    <row r="49" spans="1:6" ht="17.25" thickTop="1" thickBot="1" x14ac:dyDescent="0.3">
      <c r="C49" s="89"/>
    </row>
    <row r="50" spans="1:6" ht="16.5" thickBot="1" x14ac:dyDescent="0.3">
      <c r="A50" s="70" t="s">
        <v>19</v>
      </c>
      <c r="B50" s="71"/>
      <c r="C50" s="130"/>
    </row>
    <row r="51" spans="1:6" ht="16.5" thickBot="1" x14ac:dyDescent="0.3">
      <c r="A51" s="16" t="s">
        <v>5</v>
      </c>
      <c r="B51" s="193"/>
      <c r="C51" s="30">
        <v>2730.56</v>
      </c>
      <c r="F51" s="6"/>
    </row>
    <row r="52" spans="1:6" x14ac:dyDescent="0.25">
      <c r="A52" s="17" t="s">
        <v>6</v>
      </c>
      <c r="B52" s="194"/>
      <c r="C52" s="30">
        <v>20026.8</v>
      </c>
      <c r="F52" s="6"/>
    </row>
    <row r="53" spans="1:6" ht="16.5" thickBot="1" x14ac:dyDescent="0.3">
      <c r="A53" s="18" t="s">
        <v>13</v>
      </c>
      <c r="B53" s="194"/>
      <c r="C53" s="106">
        <v>193.65</v>
      </c>
      <c r="F53" s="6"/>
    </row>
    <row r="54" spans="1:6" ht="14.25" customHeight="1" thickTop="1" thickBot="1" x14ac:dyDescent="0.3">
      <c r="B54" s="105" t="s">
        <v>7</v>
      </c>
      <c r="C54" s="107">
        <v>22951.01</v>
      </c>
    </row>
    <row r="55" spans="1:6" ht="35.25" customHeight="1" thickTop="1" thickBot="1" x14ac:dyDescent="0.3">
      <c r="A55" s="3"/>
      <c r="B55" s="4"/>
    </row>
    <row r="56" spans="1:6" ht="16.5" thickBot="1" x14ac:dyDescent="0.3">
      <c r="A56" s="110" t="s">
        <v>20</v>
      </c>
      <c r="B56" s="109"/>
      <c r="C56" s="108"/>
    </row>
    <row r="57" spans="1:6" x14ac:dyDescent="0.25">
      <c r="A57" s="90">
        <v>0</v>
      </c>
      <c r="B57" s="27"/>
      <c r="C57" s="29"/>
    </row>
    <row r="58" spans="1:6" x14ac:dyDescent="0.25">
      <c r="C58" s="25"/>
    </row>
    <row r="59" spans="1:6" x14ac:dyDescent="0.25">
      <c r="C59" s="25"/>
    </row>
    <row r="60" spans="1:6" x14ac:dyDescent="0.25">
      <c r="C60" s="23"/>
    </row>
    <row r="61" spans="1:6" x14ac:dyDescent="0.25">
      <c r="C61" s="25"/>
    </row>
    <row r="62" spans="1:6" x14ac:dyDescent="0.25">
      <c r="C62" s="25"/>
    </row>
  </sheetData>
  <mergeCells count="7">
    <mergeCell ref="B51:B53"/>
    <mergeCell ref="A2:C2"/>
    <mergeCell ref="A6:C6"/>
    <mergeCell ref="B7:B11"/>
    <mergeCell ref="A14:C14"/>
    <mergeCell ref="A29:C29"/>
    <mergeCell ref="A22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3:E39"/>
  <sheetViews>
    <sheetView topLeftCell="A22" workbookViewId="0">
      <selection activeCell="H20" sqref="H20"/>
    </sheetView>
  </sheetViews>
  <sheetFormatPr defaultRowHeight="15" x14ac:dyDescent="0.25"/>
  <cols>
    <col min="2" max="2" width="41.5703125" customWidth="1"/>
    <col min="3" max="3" width="26.42578125" customWidth="1"/>
    <col min="4" max="4" width="13.85546875" customWidth="1"/>
    <col min="5" max="5" width="10.140625" bestFit="1" customWidth="1"/>
  </cols>
  <sheetData>
    <row r="3" spans="2:5" ht="15.75" x14ac:dyDescent="0.25">
      <c r="B3" s="39" t="s">
        <v>21</v>
      </c>
      <c r="C3" s="6"/>
      <c r="D3" s="6"/>
    </row>
    <row r="4" spans="2:5" ht="15.75" x14ac:dyDescent="0.25">
      <c r="B4" s="40"/>
      <c r="C4" s="6"/>
      <c r="D4" s="6"/>
    </row>
    <row r="5" spans="2:5" ht="15.75" x14ac:dyDescent="0.25">
      <c r="B5" s="39" t="s">
        <v>176</v>
      </c>
      <c r="C5" s="41" t="s">
        <v>35</v>
      </c>
      <c r="D5" s="6"/>
    </row>
    <row r="6" spans="2:5" ht="15.75" x14ac:dyDescent="0.25">
      <c r="B6" s="6"/>
      <c r="C6" s="6"/>
      <c r="D6" s="6"/>
    </row>
    <row r="7" spans="2:5" ht="15.75" x14ac:dyDescent="0.25">
      <c r="B7" s="186" t="s">
        <v>22</v>
      </c>
      <c r="C7" s="6"/>
      <c r="D7" s="6"/>
      <c r="E7" s="187">
        <v>2300</v>
      </c>
    </row>
    <row r="8" spans="2:5" ht="15.75" x14ac:dyDescent="0.25">
      <c r="B8" s="188"/>
      <c r="C8" s="43"/>
      <c r="D8" s="6"/>
    </row>
    <row r="9" spans="2:5" ht="15.75" x14ac:dyDescent="0.25">
      <c r="B9" s="186" t="s">
        <v>23</v>
      </c>
      <c r="C9" s="6"/>
      <c r="D9" s="6"/>
    </row>
    <row r="10" spans="2:5" ht="15.75" x14ac:dyDescent="0.25">
      <c r="B10" s="37"/>
      <c r="C10" s="6"/>
      <c r="D10" s="6"/>
    </row>
    <row r="11" spans="2:5" ht="15.75" x14ac:dyDescent="0.25">
      <c r="B11" s="186" t="s">
        <v>24</v>
      </c>
      <c r="C11" s="6"/>
      <c r="D11" s="6"/>
    </row>
    <row r="12" spans="2:5" ht="15.75" x14ac:dyDescent="0.25">
      <c r="B12" s="42"/>
      <c r="C12" s="6"/>
      <c r="D12" s="6"/>
    </row>
    <row r="13" spans="2:5" ht="15.75" x14ac:dyDescent="0.25">
      <c r="B13" s="6"/>
      <c r="C13" s="6"/>
      <c r="D13" s="6"/>
    </row>
    <row r="14" spans="2:5" ht="47.25" x14ac:dyDescent="0.25">
      <c r="B14" s="218" t="s">
        <v>25</v>
      </c>
      <c r="C14" s="219" t="s">
        <v>26</v>
      </c>
      <c r="D14" s="219" t="s">
        <v>36</v>
      </c>
    </row>
    <row r="15" spans="2:5" x14ac:dyDescent="0.25">
      <c r="B15" s="214" t="s">
        <v>177</v>
      </c>
      <c r="C15" s="211">
        <v>2005</v>
      </c>
      <c r="D15" s="209">
        <v>500</v>
      </c>
    </row>
    <row r="16" spans="2:5" x14ac:dyDescent="0.25">
      <c r="B16" s="214" t="s">
        <v>178</v>
      </c>
      <c r="C16" s="211">
        <v>1998</v>
      </c>
      <c r="D16" s="209">
        <v>740</v>
      </c>
    </row>
    <row r="17" spans="2:4" x14ac:dyDescent="0.25">
      <c r="B17" s="214" t="s">
        <v>179</v>
      </c>
      <c r="C17" s="211">
        <v>2009</v>
      </c>
      <c r="D17" s="209">
        <v>994</v>
      </c>
    </row>
    <row r="18" spans="2:4" x14ac:dyDescent="0.25">
      <c r="B18" s="214" t="s">
        <v>180</v>
      </c>
      <c r="C18" s="212">
        <v>41687</v>
      </c>
      <c r="D18" s="209">
        <v>878</v>
      </c>
    </row>
    <row r="19" spans="2:4" x14ac:dyDescent="0.25">
      <c r="B19" s="214" t="s">
        <v>181</v>
      </c>
      <c r="C19" s="212" t="s">
        <v>182</v>
      </c>
      <c r="D19" s="209">
        <v>630</v>
      </c>
    </row>
    <row r="20" spans="2:4" x14ac:dyDescent="0.25">
      <c r="B20" s="214" t="s">
        <v>183</v>
      </c>
      <c r="C20" s="213">
        <v>42468</v>
      </c>
      <c r="D20" s="210">
        <v>1560</v>
      </c>
    </row>
    <row r="21" spans="2:4" x14ac:dyDescent="0.25">
      <c r="B21" s="214" t="s">
        <v>184</v>
      </c>
      <c r="C21" s="213">
        <v>42608</v>
      </c>
      <c r="D21" s="210">
        <v>577</v>
      </c>
    </row>
    <row r="22" spans="2:4" x14ac:dyDescent="0.25">
      <c r="B22" s="214" t="s">
        <v>185</v>
      </c>
      <c r="C22" s="212">
        <v>42879</v>
      </c>
      <c r="D22" s="209">
        <v>2000</v>
      </c>
    </row>
    <row r="23" spans="2:4" x14ac:dyDescent="0.25">
      <c r="B23" s="214" t="s">
        <v>174</v>
      </c>
      <c r="C23" s="213">
        <v>42863</v>
      </c>
      <c r="D23" s="210">
        <v>300</v>
      </c>
    </row>
    <row r="24" spans="2:4" ht="15.75" x14ac:dyDescent="0.25">
      <c r="B24" s="215" t="s">
        <v>4</v>
      </c>
      <c r="C24" s="216"/>
      <c r="D24" s="217">
        <v>8179</v>
      </c>
    </row>
    <row r="25" spans="2:4" ht="33" customHeight="1" x14ac:dyDescent="0.25">
      <c r="B25" s="3" t="s">
        <v>27</v>
      </c>
      <c r="C25" s="7"/>
      <c r="D25" s="7"/>
    </row>
    <row r="26" spans="2:4" ht="15.75" x14ac:dyDescent="0.25">
      <c r="B26" s="7"/>
      <c r="C26" s="7"/>
      <c r="D26" s="7"/>
    </row>
    <row r="27" spans="2:4" ht="15.75" x14ac:dyDescent="0.25">
      <c r="B27" s="7" t="s">
        <v>28</v>
      </c>
      <c r="C27" s="7"/>
      <c r="D27" s="7"/>
    </row>
    <row r="28" spans="2:4" ht="15.75" x14ac:dyDescent="0.25">
      <c r="B28" s="7"/>
      <c r="C28" s="7"/>
      <c r="D28" s="7"/>
    </row>
    <row r="29" spans="2:4" ht="15.75" x14ac:dyDescent="0.25">
      <c r="B29" s="7" t="s">
        <v>29</v>
      </c>
      <c r="C29" s="7"/>
      <c r="D29" s="7"/>
    </row>
    <row r="30" spans="2:4" ht="15.75" x14ac:dyDescent="0.25">
      <c r="B30" s="7"/>
      <c r="C30" s="7"/>
      <c r="D30" s="7"/>
    </row>
    <row r="31" spans="2:4" ht="15.75" x14ac:dyDescent="0.25">
      <c r="B31" s="7" t="s">
        <v>30</v>
      </c>
      <c r="C31" s="7"/>
      <c r="D31" s="7"/>
    </row>
    <row r="32" spans="2:4" ht="15.75" x14ac:dyDescent="0.25">
      <c r="B32" s="7"/>
      <c r="C32" s="7"/>
      <c r="D32" s="7"/>
    </row>
    <row r="33" spans="2:4" ht="15.75" x14ac:dyDescent="0.25">
      <c r="B33" s="7" t="s">
        <v>31</v>
      </c>
      <c r="C33" s="7"/>
      <c r="D33" s="7"/>
    </row>
    <row r="34" spans="2:4" ht="15.75" x14ac:dyDescent="0.25">
      <c r="B34" s="7"/>
      <c r="C34" s="6"/>
      <c r="D34" s="6"/>
    </row>
    <row r="35" spans="2:4" ht="15.75" x14ac:dyDescent="0.25">
      <c r="B35" s="7" t="s">
        <v>32</v>
      </c>
      <c r="C35" s="6"/>
      <c r="D35" s="6"/>
    </row>
    <row r="36" spans="2:4" ht="15.75" x14ac:dyDescent="0.25">
      <c r="B36" s="7"/>
      <c r="C36" s="6"/>
      <c r="D36" s="6"/>
    </row>
    <row r="37" spans="2:4" ht="15.75" x14ac:dyDescent="0.25">
      <c r="B37" s="7" t="s">
        <v>33</v>
      </c>
      <c r="C37" s="6"/>
      <c r="D37" s="6"/>
    </row>
    <row r="38" spans="2:4" ht="15.75" x14ac:dyDescent="0.25">
      <c r="B38" s="7"/>
      <c r="C38" s="6"/>
      <c r="D38" s="6"/>
    </row>
    <row r="39" spans="2:4" ht="15.75" x14ac:dyDescent="0.25">
      <c r="B39" s="7" t="s">
        <v>34</v>
      </c>
      <c r="C39" s="6"/>
      <c r="D39" s="6"/>
    </row>
  </sheetData>
  <mergeCells count="1">
    <mergeCell ref="B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M33"/>
  <sheetViews>
    <sheetView topLeftCell="A10" workbookViewId="0">
      <selection activeCell="A20" sqref="A20:B20"/>
    </sheetView>
  </sheetViews>
  <sheetFormatPr defaultRowHeight="15" x14ac:dyDescent="0.25"/>
  <cols>
    <col min="1" max="1" width="24.28515625" customWidth="1"/>
    <col min="2" max="2" width="57.140625" customWidth="1"/>
    <col min="3" max="3" width="25.28515625" customWidth="1"/>
    <col min="4" max="4" width="23.28515625" customWidth="1"/>
    <col min="5" max="5" width="28.42578125" customWidth="1"/>
    <col min="6" max="6" width="56.85546875" customWidth="1"/>
  </cols>
  <sheetData>
    <row r="2" spans="1:13" x14ac:dyDescent="0.25">
      <c r="A2" s="44" t="s">
        <v>21</v>
      </c>
    </row>
    <row r="5" spans="1:13" x14ac:dyDescent="0.25">
      <c r="A5" s="208" t="s">
        <v>38</v>
      </c>
      <c r="B5" s="208"/>
      <c r="C5" s="208"/>
      <c r="D5" s="208"/>
      <c r="E5" s="208"/>
      <c r="F5" s="208"/>
    </row>
    <row r="6" spans="1:13" x14ac:dyDescent="0.25">
      <c r="A6" s="177"/>
      <c r="B6" s="177"/>
      <c r="C6" s="177"/>
      <c r="D6" s="177"/>
      <c r="E6" s="177"/>
      <c r="F6" s="177"/>
    </row>
    <row r="7" spans="1:13" x14ac:dyDescent="0.25">
      <c r="A7" s="177"/>
      <c r="B7" s="177"/>
      <c r="C7" s="177"/>
      <c r="D7" s="177"/>
      <c r="E7" s="177"/>
      <c r="F7" s="177"/>
    </row>
    <row r="8" spans="1:13" ht="15.75" customHeight="1" x14ac:dyDescent="0.25">
      <c r="A8" s="178"/>
      <c r="B8" s="179"/>
      <c r="C8" s="220"/>
      <c r="D8" s="221"/>
      <c r="E8" s="222"/>
      <c r="F8" s="220"/>
      <c r="G8" s="226"/>
      <c r="H8" s="226"/>
      <c r="I8" s="226"/>
      <c r="J8" s="226"/>
      <c r="K8" s="226"/>
      <c r="L8" s="226"/>
      <c r="M8" s="226"/>
    </row>
    <row r="9" spans="1:13" x14ac:dyDescent="0.25">
      <c r="A9" s="180"/>
      <c r="B9" s="181"/>
      <c r="C9" s="223"/>
      <c r="D9" s="224"/>
      <c r="E9" s="224"/>
      <c r="F9" s="225"/>
      <c r="G9" s="226"/>
      <c r="H9" s="226"/>
      <c r="I9" s="226"/>
      <c r="J9" s="226"/>
      <c r="K9" s="226"/>
      <c r="L9" s="226"/>
      <c r="M9" s="226"/>
    </row>
    <row r="10" spans="1:13" x14ac:dyDescent="0.25">
      <c r="A10" s="183" t="s">
        <v>186</v>
      </c>
      <c r="B10" s="189" t="s">
        <v>187</v>
      </c>
      <c r="C10" s="226"/>
      <c r="D10" s="227"/>
      <c r="E10" s="228"/>
      <c r="F10" s="226"/>
      <c r="G10" s="226"/>
      <c r="H10" s="226"/>
      <c r="I10" s="226"/>
      <c r="J10" s="226"/>
      <c r="K10" s="226"/>
      <c r="L10" s="226"/>
      <c r="M10" s="226"/>
    </row>
    <row r="11" spans="1:13" x14ac:dyDescent="0.25">
      <c r="A11" s="182"/>
      <c r="B11" s="191"/>
      <c r="C11" s="229"/>
      <c r="D11" s="224"/>
      <c r="E11" s="224"/>
      <c r="F11" s="225"/>
      <c r="G11" s="226"/>
      <c r="H11" s="226"/>
      <c r="I11" s="226"/>
      <c r="J11" s="226"/>
      <c r="K11" s="226"/>
      <c r="L11" s="226"/>
      <c r="M11" s="226"/>
    </row>
    <row r="12" spans="1:13" x14ac:dyDescent="0.25">
      <c r="A12" s="184"/>
      <c r="B12" s="189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</row>
    <row r="13" spans="1:13" x14ac:dyDescent="0.25">
      <c r="A13" s="180" t="s">
        <v>188</v>
      </c>
      <c r="B13" s="192" t="s">
        <v>189</v>
      </c>
      <c r="C13" s="231"/>
      <c r="D13" s="232"/>
      <c r="E13" s="232"/>
      <c r="F13" s="233"/>
      <c r="G13" s="226"/>
      <c r="H13" s="226"/>
      <c r="I13" s="226"/>
      <c r="J13" s="226"/>
      <c r="K13" s="226"/>
      <c r="L13" s="226"/>
      <c r="M13" s="226"/>
    </row>
    <row r="14" spans="1:13" x14ac:dyDescent="0.25">
      <c r="A14" s="183"/>
      <c r="B14" s="189"/>
      <c r="C14" s="226"/>
      <c r="D14" s="226"/>
      <c r="E14" s="226"/>
      <c r="F14" s="226"/>
      <c r="G14" s="226"/>
      <c r="H14" s="226"/>
      <c r="I14" s="226"/>
      <c r="J14" s="226"/>
      <c r="K14" s="230"/>
      <c r="L14" s="226"/>
      <c r="M14" s="226"/>
    </row>
    <row r="15" spans="1:13" x14ac:dyDescent="0.25">
      <c r="A15" s="182" t="s">
        <v>190</v>
      </c>
      <c r="B15" s="192" t="s">
        <v>191</v>
      </c>
      <c r="C15" s="229"/>
      <c r="D15" s="224"/>
      <c r="E15" s="224"/>
      <c r="F15" s="225"/>
      <c r="G15" s="226"/>
      <c r="H15" s="226"/>
      <c r="I15" s="226"/>
      <c r="J15" s="226"/>
      <c r="K15" s="226"/>
      <c r="L15" s="226"/>
      <c r="M15" s="226"/>
    </row>
    <row r="16" spans="1:13" x14ac:dyDescent="0.25">
      <c r="A16" s="27"/>
      <c r="B16" s="27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</row>
    <row r="17" spans="1:13" x14ac:dyDescent="0.25">
      <c r="A17" s="27" t="s">
        <v>192</v>
      </c>
      <c r="B17" s="27" t="s">
        <v>191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</row>
    <row r="18" spans="1:13" x14ac:dyDescent="0.25">
      <c r="A18" s="182"/>
      <c r="B18" s="181"/>
      <c r="C18" s="229"/>
      <c r="D18" s="224"/>
      <c r="E18" s="224"/>
      <c r="F18" s="226"/>
      <c r="G18" s="226"/>
      <c r="H18" s="226"/>
      <c r="I18" s="226"/>
      <c r="J18" s="226"/>
      <c r="K18" s="226"/>
      <c r="L18" s="226"/>
      <c r="M18" s="226"/>
    </row>
    <row r="19" spans="1:13" ht="24.75" customHeight="1" x14ac:dyDescent="0.25">
      <c r="A19" s="190" t="s">
        <v>193</v>
      </c>
      <c r="B19" s="185"/>
      <c r="C19" s="234"/>
      <c r="D19" s="234"/>
      <c r="E19" s="234"/>
      <c r="F19" s="226"/>
      <c r="G19" s="226"/>
      <c r="H19" s="226"/>
      <c r="I19" s="226"/>
      <c r="J19" s="226"/>
      <c r="K19" s="226"/>
      <c r="L19" s="226"/>
      <c r="M19" s="226"/>
    </row>
    <row r="20" spans="1:13" ht="33.75" customHeight="1" x14ac:dyDescent="0.25">
      <c r="A20" s="237" t="s">
        <v>194</v>
      </c>
      <c r="B20" s="237"/>
      <c r="C20" s="235"/>
      <c r="D20" s="236"/>
      <c r="E20" s="235"/>
      <c r="F20" s="235"/>
    </row>
    <row r="25" spans="1:13" x14ac:dyDescent="0.25">
      <c r="K25" s="46"/>
    </row>
    <row r="26" spans="1:13" x14ac:dyDescent="0.25">
      <c r="K26" s="46"/>
    </row>
    <row r="27" spans="1:13" x14ac:dyDescent="0.25">
      <c r="A27" s="49"/>
      <c r="B27" s="49"/>
      <c r="C27" s="49"/>
      <c r="D27" s="49"/>
      <c r="K27" s="46"/>
    </row>
    <row r="28" spans="1:13" x14ac:dyDescent="0.25">
      <c r="A28" s="49"/>
      <c r="K28" s="46"/>
    </row>
    <row r="29" spans="1:13" x14ac:dyDescent="0.25">
      <c r="K29" s="46"/>
    </row>
    <row r="30" spans="1:13" x14ac:dyDescent="0.25">
      <c r="K30" s="46"/>
    </row>
    <row r="31" spans="1:13" x14ac:dyDescent="0.25">
      <c r="K31" s="46"/>
    </row>
    <row r="32" spans="1:13" x14ac:dyDescent="0.25">
      <c r="J32" t="s">
        <v>37</v>
      </c>
      <c r="K32" s="48"/>
    </row>
    <row r="33" spans="11:11" x14ac:dyDescent="0.25">
      <c r="K33" s="46"/>
    </row>
  </sheetData>
  <mergeCells count="2">
    <mergeCell ref="A5:F5"/>
    <mergeCell ref="A20:B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34"/>
  <sheetViews>
    <sheetView topLeftCell="A13" workbookViewId="0">
      <selection activeCell="E12" sqref="E12"/>
    </sheetView>
  </sheetViews>
  <sheetFormatPr defaultRowHeight="15" x14ac:dyDescent="0.25"/>
  <cols>
    <col min="1" max="1" width="33.28515625" style="27" customWidth="1"/>
    <col min="2" max="2" width="12.140625" style="53" customWidth="1"/>
    <col min="3" max="3" width="28.42578125" style="27" customWidth="1"/>
    <col min="4" max="4" width="12" style="27" customWidth="1"/>
    <col min="5" max="5" width="30.140625" style="27" customWidth="1"/>
    <col min="6" max="6" width="46.28515625" style="125" customWidth="1"/>
    <col min="7" max="16384" width="9.140625" style="27"/>
  </cols>
  <sheetData>
    <row r="1" spans="1:6" ht="30" x14ac:dyDescent="0.25">
      <c r="A1" s="50" t="s">
        <v>39</v>
      </c>
      <c r="B1" s="127" t="s">
        <v>40</v>
      </c>
      <c r="C1" s="50" t="s">
        <v>41</v>
      </c>
      <c r="D1" s="51" t="s">
        <v>42</v>
      </c>
      <c r="E1" s="50" t="s">
        <v>43</v>
      </c>
      <c r="F1" s="50" t="s">
        <v>44</v>
      </c>
    </row>
    <row r="2" spans="1:6" x14ac:dyDescent="0.25">
      <c r="A2" s="52" t="s">
        <v>61</v>
      </c>
      <c r="B2" s="117">
        <v>300</v>
      </c>
      <c r="C2" s="118" t="s">
        <v>65</v>
      </c>
      <c r="D2" s="119">
        <v>42863</v>
      </c>
      <c r="E2" s="118" t="s">
        <v>65</v>
      </c>
      <c r="F2" s="120" t="s">
        <v>67</v>
      </c>
    </row>
    <row r="3" spans="1:6" x14ac:dyDescent="0.25">
      <c r="A3" s="54" t="s">
        <v>61</v>
      </c>
      <c r="B3" s="117">
        <v>2000</v>
      </c>
      <c r="C3" s="118" t="s">
        <v>66</v>
      </c>
      <c r="D3" s="119">
        <v>42879</v>
      </c>
      <c r="E3" s="118" t="s">
        <v>66</v>
      </c>
      <c r="F3" s="120" t="s">
        <v>68</v>
      </c>
    </row>
    <row r="4" spans="1:6" x14ac:dyDescent="0.25">
      <c r="A4" s="55" t="s">
        <v>45</v>
      </c>
      <c r="B4" s="53">
        <v>116.77</v>
      </c>
      <c r="C4" s="118" t="s">
        <v>69</v>
      </c>
      <c r="D4" s="121">
        <v>43016</v>
      </c>
      <c r="E4" s="118" t="s">
        <v>69</v>
      </c>
      <c r="F4" s="120" t="s">
        <v>46</v>
      </c>
    </row>
    <row r="5" spans="1:6" x14ac:dyDescent="0.25">
      <c r="A5" s="56" t="s">
        <v>62</v>
      </c>
      <c r="B5" s="53">
        <v>104.28</v>
      </c>
      <c r="C5" s="27" t="s">
        <v>55</v>
      </c>
      <c r="D5" s="66">
        <v>42849</v>
      </c>
      <c r="E5" s="27" t="s">
        <v>70</v>
      </c>
      <c r="F5" s="125" t="s">
        <v>53</v>
      </c>
    </row>
    <row r="6" spans="1:6" x14ac:dyDescent="0.25">
      <c r="A6" s="56" t="s">
        <v>62</v>
      </c>
      <c r="B6" s="53">
        <v>208.56</v>
      </c>
      <c r="C6" s="27" t="s">
        <v>55</v>
      </c>
      <c r="D6" s="66">
        <v>42909</v>
      </c>
      <c r="E6" s="27" t="s">
        <v>70</v>
      </c>
      <c r="F6" s="125" t="s">
        <v>54</v>
      </c>
    </row>
    <row r="7" spans="1:6" x14ac:dyDescent="0.25">
      <c r="A7" s="57" t="s">
        <v>62</v>
      </c>
      <c r="B7" s="53">
        <v>391.05</v>
      </c>
      <c r="C7" s="27" t="s">
        <v>55</v>
      </c>
      <c r="D7" s="66">
        <v>42996</v>
      </c>
      <c r="E7" s="27" t="s">
        <v>70</v>
      </c>
      <c r="F7" s="125" t="s">
        <v>71</v>
      </c>
    </row>
    <row r="8" spans="1:6" x14ac:dyDescent="0.25">
      <c r="A8" s="57" t="s">
        <v>62</v>
      </c>
      <c r="B8" s="53">
        <v>391.05</v>
      </c>
      <c r="C8" s="27" t="s">
        <v>55</v>
      </c>
      <c r="D8" s="66">
        <v>43024</v>
      </c>
      <c r="E8" s="27" t="s">
        <v>70</v>
      </c>
      <c r="F8" s="125" t="s">
        <v>72</v>
      </c>
    </row>
    <row r="9" spans="1:6" ht="15.75" x14ac:dyDescent="0.25">
      <c r="A9" s="57" t="s">
        <v>62</v>
      </c>
      <c r="B9" s="53">
        <v>383.04</v>
      </c>
      <c r="C9" s="27" t="s">
        <v>55</v>
      </c>
      <c r="D9" s="66">
        <v>43150</v>
      </c>
      <c r="E9" s="27" t="s">
        <v>70</v>
      </c>
      <c r="F9" s="68" t="s">
        <v>130</v>
      </c>
    </row>
    <row r="10" spans="1:6" ht="15.75" x14ac:dyDescent="0.25">
      <c r="A10" s="58" t="s">
        <v>56</v>
      </c>
      <c r="B10" s="53">
        <v>28.01</v>
      </c>
      <c r="C10" s="27" t="s">
        <v>47</v>
      </c>
      <c r="D10" s="66">
        <v>43063</v>
      </c>
      <c r="E10" s="122" t="s">
        <v>73</v>
      </c>
      <c r="F10" s="68" t="s">
        <v>74</v>
      </c>
    </row>
    <row r="11" spans="1:6" x14ac:dyDescent="0.25">
      <c r="A11" s="58" t="s">
        <v>56</v>
      </c>
      <c r="B11" s="53">
        <v>14.38</v>
      </c>
      <c r="C11" s="27" t="s">
        <v>75</v>
      </c>
      <c r="D11" s="66">
        <v>43122</v>
      </c>
      <c r="E11" s="27" t="s">
        <v>14</v>
      </c>
      <c r="F11" s="125" t="s">
        <v>117</v>
      </c>
    </row>
    <row r="12" spans="1:6" x14ac:dyDescent="0.25">
      <c r="A12" s="59" t="s">
        <v>63</v>
      </c>
      <c r="B12" s="53">
        <v>96.95</v>
      </c>
      <c r="C12" s="27" t="s">
        <v>50</v>
      </c>
      <c r="D12" s="66">
        <v>42849</v>
      </c>
      <c r="E12" s="27" t="s">
        <v>50</v>
      </c>
      <c r="F12" s="125" t="s">
        <v>76</v>
      </c>
    </row>
    <row r="13" spans="1:6" x14ac:dyDescent="0.25">
      <c r="A13" s="59" t="s">
        <v>63</v>
      </c>
      <c r="B13" s="53">
        <v>20</v>
      </c>
      <c r="C13" s="27" t="s">
        <v>77</v>
      </c>
      <c r="D13" s="66">
        <v>42996</v>
      </c>
      <c r="E13" s="27" t="s">
        <v>77</v>
      </c>
      <c r="F13" s="125" t="s">
        <v>78</v>
      </c>
    </row>
    <row r="14" spans="1:6" x14ac:dyDescent="0.25">
      <c r="A14" s="60" t="s">
        <v>63</v>
      </c>
      <c r="B14" s="53">
        <v>60</v>
      </c>
      <c r="C14" s="27" t="s">
        <v>49</v>
      </c>
      <c r="D14" s="66">
        <v>43024</v>
      </c>
      <c r="E14" s="27" t="s">
        <v>49</v>
      </c>
      <c r="F14" s="125" t="s">
        <v>79</v>
      </c>
    </row>
    <row r="15" spans="1:6" x14ac:dyDescent="0.25">
      <c r="A15" s="61" t="s">
        <v>51</v>
      </c>
      <c r="B15" s="53">
        <v>257.60000000000002</v>
      </c>
      <c r="C15" s="27" t="s">
        <v>52</v>
      </c>
      <c r="D15" s="66">
        <v>43016</v>
      </c>
      <c r="E15" s="27" t="s">
        <v>52</v>
      </c>
      <c r="F15" s="120" t="s">
        <v>80</v>
      </c>
    </row>
    <row r="16" spans="1:6" x14ac:dyDescent="0.25">
      <c r="A16" s="62" t="s">
        <v>48</v>
      </c>
      <c r="B16" s="53">
        <v>34</v>
      </c>
      <c r="C16" s="27" t="s">
        <v>81</v>
      </c>
      <c r="D16" s="66">
        <v>43024</v>
      </c>
      <c r="E16" s="27" t="s">
        <v>81</v>
      </c>
      <c r="F16" s="125" t="s">
        <v>82</v>
      </c>
    </row>
    <row r="17" spans="1:6" x14ac:dyDescent="0.25">
      <c r="A17" s="62" t="s">
        <v>48</v>
      </c>
      <c r="B17" s="53">
        <v>4000</v>
      </c>
      <c r="C17" s="123" t="s">
        <v>126</v>
      </c>
      <c r="D17" s="66">
        <v>43060</v>
      </c>
      <c r="E17" s="123" t="s">
        <v>127</v>
      </c>
      <c r="F17" s="126" t="s">
        <v>128</v>
      </c>
    </row>
    <row r="18" spans="1:6" x14ac:dyDescent="0.25">
      <c r="A18" s="62" t="s">
        <v>111</v>
      </c>
      <c r="B18" s="53">
        <v>200</v>
      </c>
      <c r="C18" s="27" t="s">
        <v>95</v>
      </c>
      <c r="D18" s="66">
        <v>43070</v>
      </c>
      <c r="E18" s="27" t="s">
        <v>95</v>
      </c>
      <c r="F18" s="125" t="s">
        <v>95</v>
      </c>
    </row>
    <row r="19" spans="1:6" x14ac:dyDescent="0.25">
      <c r="A19" s="62" t="s">
        <v>111</v>
      </c>
      <c r="B19" s="53">
        <v>9.6</v>
      </c>
      <c r="C19" s="27" t="s">
        <v>90</v>
      </c>
      <c r="D19" s="66">
        <v>43165</v>
      </c>
      <c r="E19" s="27" t="s">
        <v>90</v>
      </c>
      <c r="F19" s="125" t="s">
        <v>89</v>
      </c>
    </row>
    <row r="20" spans="1:6" x14ac:dyDescent="0.25">
      <c r="A20" s="62" t="s">
        <v>111</v>
      </c>
      <c r="B20" s="53">
        <v>185</v>
      </c>
      <c r="C20" s="27" t="s">
        <v>102</v>
      </c>
      <c r="D20" s="66">
        <v>43056</v>
      </c>
      <c r="E20" s="27" t="s">
        <v>102</v>
      </c>
      <c r="F20" s="125" t="s">
        <v>103</v>
      </c>
    </row>
    <row r="21" spans="1:6" x14ac:dyDescent="0.25">
      <c r="A21" s="62" t="s">
        <v>111</v>
      </c>
      <c r="B21" s="53">
        <v>60</v>
      </c>
      <c r="C21" s="27" t="s">
        <v>102</v>
      </c>
      <c r="D21" s="66">
        <v>42983</v>
      </c>
      <c r="E21" s="27" t="s">
        <v>102</v>
      </c>
      <c r="F21" s="125" t="s">
        <v>137</v>
      </c>
    </row>
    <row r="22" spans="1:6" x14ac:dyDescent="0.25">
      <c r="A22" s="63" t="s">
        <v>112</v>
      </c>
      <c r="B22" s="53">
        <v>15.49</v>
      </c>
      <c r="C22" s="124" t="s">
        <v>100</v>
      </c>
      <c r="D22" s="66">
        <v>43062</v>
      </c>
      <c r="E22" s="124" t="s">
        <v>100</v>
      </c>
      <c r="F22" s="124" t="s">
        <v>101</v>
      </c>
    </row>
    <row r="23" spans="1:6" x14ac:dyDescent="0.25">
      <c r="A23" s="63" t="s">
        <v>112</v>
      </c>
      <c r="B23" s="53">
        <v>25</v>
      </c>
      <c r="C23" s="27" t="s">
        <v>100</v>
      </c>
      <c r="D23" s="66">
        <v>43062</v>
      </c>
      <c r="E23" s="27" t="s">
        <v>99</v>
      </c>
      <c r="F23" s="125" t="s">
        <v>98</v>
      </c>
    </row>
    <row r="24" spans="1:6" x14ac:dyDescent="0.25">
      <c r="A24" s="63" t="s">
        <v>112</v>
      </c>
      <c r="B24" s="53">
        <v>23</v>
      </c>
      <c r="C24" s="27" t="s">
        <v>96</v>
      </c>
      <c r="D24" s="66">
        <v>43068</v>
      </c>
      <c r="E24" s="27" t="s">
        <v>96</v>
      </c>
      <c r="F24" s="125" t="s">
        <v>97</v>
      </c>
    </row>
    <row r="25" spans="1:6" x14ac:dyDescent="0.25">
      <c r="A25" s="64" t="s">
        <v>113</v>
      </c>
      <c r="B25" s="53">
        <v>426.16</v>
      </c>
      <c r="C25" s="27" t="s">
        <v>87</v>
      </c>
      <c r="D25" s="66">
        <v>43144</v>
      </c>
      <c r="E25" s="27" t="s">
        <v>87</v>
      </c>
      <c r="F25" s="125" t="s">
        <v>88</v>
      </c>
    </row>
    <row r="26" spans="1:6" x14ac:dyDescent="0.25">
      <c r="A26" s="65" t="s">
        <v>115</v>
      </c>
      <c r="B26" s="53">
        <v>250</v>
      </c>
      <c r="C26" s="27" t="s">
        <v>134</v>
      </c>
      <c r="D26" s="66">
        <v>42935</v>
      </c>
      <c r="E26" s="27" t="s">
        <v>134</v>
      </c>
      <c r="F26" s="125" t="s">
        <v>135</v>
      </c>
    </row>
    <row r="27" spans="1:6" x14ac:dyDescent="0.25">
      <c r="A27" s="65" t="s">
        <v>115</v>
      </c>
      <c r="B27" s="53">
        <v>80</v>
      </c>
      <c r="C27" s="27" t="s">
        <v>136</v>
      </c>
      <c r="D27" s="66">
        <v>43140</v>
      </c>
      <c r="E27" s="27" t="s">
        <v>92</v>
      </c>
      <c r="F27" s="125" t="s">
        <v>91</v>
      </c>
    </row>
    <row r="28" spans="1:6" x14ac:dyDescent="0.25">
      <c r="A28" s="67" t="s">
        <v>58</v>
      </c>
      <c r="B28" s="53">
        <v>150.47999999999999</v>
      </c>
      <c r="C28" s="27" t="s">
        <v>83</v>
      </c>
      <c r="D28" s="66">
        <v>42849</v>
      </c>
      <c r="E28" s="27" t="s">
        <v>83</v>
      </c>
    </row>
    <row r="29" spans="1:6" x14ac:dyDescent="0.25">
      <c r="A29" s="67" t="s">
        <v>58</v>
      </c>
      <c r="B29" s="53">
        <v>512.91999999999996</v>
      </c>
      <c r="C29" s="27" t="s">
        <v>84</v>
      </c>
      <c r="D29" s="66">
        <v>42971</v>
      </c>
      <c r="E29" s="27" t="s">
        <v>84</v>
      </c>
      <c r="F29" s="125" t="s">
        <v>85</v>
      </c>
    </row>
    <row r="30" spans="1:6" x14ac:dyDescent="0.25">
      <c r="A30" s="67" t="s">
        <v>58</v>
      </c>
      <c r="B30" s="53">
        <v>50</v>
      </c>
      <c r="C30" s="27" t="s">
        <v>59</v>
      </c>
      <c r="D30" s="66">
        <v>43032</v>
      </c>
      <c r="E30" s="27" t="s">
        <v>59</v>
      </c>
      <c r="F30" s="125" t="s">
        <v>86</v>
      </c>
    </row>
    <row r="31" spans="1:6" x14ac:dyDescent="0.25">
      <c r="A31" s="67" t="s">
        <v>114</v>
      </c>
      <c r="B31" s="53">
        <v>113.6</v>
      </c>
      <c r="C31" s="27" t="s">
        <v>131</v>
      </c>
      <c r="D31" s="66">
        <v>42895</v>
      </c>
      <c r="E31" s="27" t="s">
        <v>131</v>
      </c>
      <c r="F31" s="125" t="s">
        <v>132</v>
      </c>
    </row>
    <row r="32" spans="1:6" x14ac:dyDescent="0.25">
      <c r="A32" s="67" t="s">
        <v>114</v>
      </c>
      <c r="B32" s="53">
        <v>29.28</v>
      </c>
      <c r="C32" s="27" t="s">
        <v>94</v>
      </c>
      <c r="D32" s="66">
        <v>42915</v>
      </c>
      <c r="E32" s="27" t="s">
        <v>94</v>
      </c>
      <c r="F32" s="125" t="s">
        <v>133</v>
      </c>
    </row>
    <row r="33" spans="1:6" x14ac:dyDescent="0.25">
      <c r="A33" s="67" t="s">
        <v>114</v>
      </c>
      <c r="B33" s="53">
        <v>132.38999999999999</v>
      </c>
      <c r="C33" s="27" t="s">
        <v>94</v>
      </c>
      <c r="D33" s="66">
        <v>43118</v>
      </c>
      <c r="E33" s="27" t="s">
        <v>94</v>
      </c>
      <c r="F33" s="125" t="s">
        <v>93</v>
      </c>
    </row>
    <row r="34" spans="1:6" x14ac:dyDescent="0.25">
      <c r="D34" s="69"/>
    </row>
  </sheetData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9AF2-F81F-4434-930D-4373D81CBE60}">
  <sheetPr>
    <tabColor theme="9" tint="-0.249977111117893"/>
  </sheetPr>
  <dimension ref="A1:G47"/>
  <sheetViews>
    <sheetView tabSelected="1" topLeftCell="A28" workbookViewId="0">
      <selection activeCell="F9" sqref="F9"/>
    </sheetView>
  </sheetViews>
  <sheetFormatPr defaultRowHeight="15" x14ac:dyDescent="0.25"/>
  <cols>
    <col min="1" max="1" width="41" style="47" bestFit="1" customWidth="1"/>
    <col min="2" max="2" width="27.140625" style="157" customWidth="1"/>
    <col min="3" max="3" width="2.140625" style="37" customWidth="1"/>
    <col min="4" max="4" width="28.5703125" style="158" bestFit="1" customWidth="1"/>
    <col min="5" max="5" width="17.28515625" style="158" customWidth="1"/>
    <col min="6" max="6" width="56.7109375" bestFit="1" customWidth="1"/>
    <col min="7" max="7" width="7.85546875" customWidth="1"/>
    <col min="9" max="9" width="60.140625" customWidth="1"/>
  </cols>
  <sheetData>
    <row r="1" spans="1:7" s="135" customFormat="1" x14ac:dyDescent="0.25">
      <c r="A1" s="131" t="s">
        <v>139</v>
      </c>
      <c r="B1" s="132"/>
      <c r="C1" s="133"/>
      <c r="D1" s="134"/>
      <c r="E1" s="134"/>
    </row>
    <row r="2" spans="1:7" x14ac:dyDescent="0.25">
      <c r="A2" s="136"/>
      <c r="B2" s="137"/>
      <c r="C2" s="136"/>
      <c r="D2" s="138"/>
      <c r="E2" s="138"/>
      <c r="F2" s="139"/>
    </row>
    <row r="3" spans="1:7" x14ac:dyDescent="0.25">
      <c r="A3" s="38" t="s">
        <v>140</v>
      </c>
      <c r="B3" s="140"/>
      <c r="D3" s="141"/>
      <c r="E3" s="141"/>
      <c r="F3" s="139"/>
    </row>
    <row r="4" spans="1:7" s="44" customFormat="1" x14ac:dyDescent="0.25">
      <c r="A4" s="38"/>
      <c r="B4" s="142" t="s">
        <v>141</v>
      </c>
      <c r="C4" s="38"/>
      <c r="D4" s="138" t="s">
        <v>142</v>
      </c>
      <c r="E4" s="138" t="s">
        <v>143</v>
      </c>
      <c r="F4" s="38"/>
    </row>
    <row r="5" spans="1:7" x14ac:dyDescent="0.25">
      <c r="A5" s="143" t="s">
        <v>50</v>
      </c>
      <c r="B5" s="144">
        <v>97</v>
      </c>
      <c r="C5" s="139"/>
      <c r="D5" s="145">
        <v>96.95</v>
      </c>
      <c r="E5" s="141"/>
      <c r="F5" s="139"/>
    </row>
    <row r="6" spans="1:7" x14ac:dyDescent="0.25">
      <c r="A6" s="146" t="s">
        <v>144</v>
      </c>
      <c r="B6" s="144">
        <v>1500</v>
      </c>
      <c r="C6" s="147"/>
      <c r="D6" s="145">
        <v>1477.98</v>
      </c>
      <c r="E6" s="148"/>
      <c r="F6" s="149"/>
    </row>
    <row r="7" spans="1:7" x14ac:dyDescent="0.25">
      <c r="A7" s="146" t="s">
        <v>64</v>
      </c>
      <c r="B7" s="144">
        <v>50</v>
      </c>
      <c r="D7" s="145">
        <v>0</v>
      </c>
      <c r="E7" s="141"/>
      <c r="F7" s="139"/>
    </row>
    <row r="8" spans="1:7" x14ac:dyDescent="0.25">
      <c r="A8" s="146" t="s">
        <v>51</v>
      </c>
      <c r="B8" s="144">
        <v>260</v>
      </c>
      <c r="D8" s="145">
        <v>257.60000000000002</v>
      </c>
      <c r="E8" s="141"/>
      <c r="F8" s="139"/>
    </row>
    <row r="9" spans="1:7" x14ac:dyDescent="0.25">
      <c r="A9" s="146" t="s">
        <v>145</v>
      </c>
      <c r="B9" s="144">
        <v>120</v>
      </c>
      <c r="D9" s="145">
        <v>60</v>
      </c>
      <c r="E9" s="141"/>
      <c r="F9" s="139"/>
    </row>
    <row r="10" spans="1:7" x14ac:dyDescent="0.25">
      <c r="A10" s="146" t="s">
        <v>146</v>
      </c>
      <c r="B10" s="144">
        <v>13</v>
      </c>
      <c r="D10" s="145">
        <v>14.38</v>
      </c>
      <c r="E10" s="141"/>
      <c r="F10" s="139"/>
      <c r="G10" s="150"/>
    </row>
    <row r="11" spans="1:7" x14ac:dyDescent="0.25">
      <c r="A11" s="146" t="s">
        <v>147</v>
      </c>
      <c r="B11" s="144">
        <v>165</v>
      </c>
      <c r="D11" s="145">
        <v>28.01</v>
      </c>
      <c r="E11" s="141"/>
      <c r="F11" s="139"/>
    </row>
    <row r="12" spans="1:7" x14ac:dyDescent="0.25">
      <c r="A12" s="151" t="s">
        <v>148</v>
      </c>
      <c r="B12" s="144">
        <v>100</v>
      </c>
      <c r="D12" s="145">
        <v>20</v>
      </c>
      <c r="E12" s="141"/>
      <c r="F12" s="139"/>
    </row>
    <row r="13" spans="1:7" ht="15.75" thickBot="1" x14ac:dyDescent="0.3">
      <c r="A13" s="152" t="s">
        <v>4</v>
      </c>
      <c r="B13" s="153">
        <f>SUM(B5:B12)</f>
        <v>2305</v>
      </c>
      <c r="C13" s="154"/>
      <c r="D13" s="155">
        <f>SUM(D5:D12)</f>
        <v>1954.9200000000003</v>
      </c>
      <c r="E13" s="155"/>
      <c r="F13" s="176"/>
    </row>
    <row r="14" spans="1:7" ht="15.75" thickTop="1" x14ac:dyDescent="0.25">
      <c r="A14" s="37"/>
      <c r="B14" s="140"/>
      <c r="D14" s="141"/>
      <c r="E14" s="141"/>
      <c r="F14" s="139"/>
    </row>
    <row r="15" spans="1:7" x14ac:dyDescent="0.25">
      <c r="A15" s="37"/>
      <c r="B15" s="140"/>
      <c r="D15" s="141"/>
      <c r="E15" s="141"/>
      <c r="F15" s="139"/>
    </row>
    <row r="16" spans="1:7" x14ac:dyDescent="0.25">
      <c r="A16" s="38" t="s">
        <v>149</v>
      </c>
      <c r="B16" s="140"/>
      <c r="D16" s="141"/>
      <c r="E16" s="141"/>
      <c r="F16" s="139"/>
    </row>
    <row r="17" spans="1:6" x14ac:dyDescent="0.25">
      <c r="A17" s="37"/>
      <c r="B17" s="142" t="s">
        <v>150</v>
      </c>
      <c r="C17" s="38"/>
      <c r="D17" s="138" t="s">
        <v>142</v>
      </c>
      <c r="E17" s="138" t="s">
        <v>143</v>
      </c>
      <c r="F17" s="139"/>
    </row>
    <row r="18" spans="1:6" x14ac:dyDescent="0.25">
      <c r="A18" s="156" t="s">
        <v>151</v>
      </c>
      <c r="B18" s="140"/>
      <c r="D18" s="141"/>
      <c r="E18" s="141"/>
      <c r="F18" s="139"/>
    </row>
    <row r="19" spans="1:6" x14ac:dyDescent="0.25">
      <c r="A19" s="146" t="s">
        <v>152</v>
      </c>
      <c r="B19" s="144">
        <v>50</v>
      </c>
      <c r="C19" s="151"/>
      <c r="D19" s="145">
        <v>0</v>
      </c>
      <c r="E19" s="145">
        <v>50</v>
      </c>
      <c r="F19" s="139" t="s">
        <v>153</v>
      </c>
    </row>
    <row r="20" spans="1:6" ht="15.75" thickBot="1" x14ac:dyDescent="0.3">
      <c r="A20" s="152" t="s">
        <v>4</v>
      </c>
      <c r="B20" s="153">
        <v>50</v>
      </c>
      <c r="C20" s="154"/>
      <c r="D20" s="155">
        <v>0</v>
      </c>
      <c r="E20" s="155">
        <v>50</v>
      </c>
      <c r="F20" s="139"/>
    </row>
    <row r="21" spans="1:6" ht="15.75" thickTop="1" x14ac:dyDescent="0.25">
      <c r="A21" s="37"/>
      <c r="B21" s="140"/>
      <c r="D21" s="141"/>
      <c r="E21" s="141"/>
      <c r="F21" s="139"/>
    </row>
    <row r="22" spans="1:6" x14ac:dyDescent="0.25">
      <c r="A22" s="156" t="s">
        <v>154</v>
      </c>
      <c r="B22" s="140"/>
      <c r="D22" s="141"/>
      <c r="E22" s="141"/>
      <c r="F22" s="139"/>
    </row>
    <row r="23" spans="1:6" x14ac:dyDescent="0.25">
      <c r="A23" s="151" t="s">
        <v>155</v>
      </c>
      <c r="B23" s="144">
        <v>200</v>
      </c>
      <c r="C23" s="151"/>
      <c r="D23" s="145">
        <v>200</v>
      </c>
      <c r="E23" s="145">
        <f>B23-D23</f>
        <v>0</v>
      </c>
      <c r="F23" s="139"/>
    </row>
    <row r="24" spans="1:6" x14ac:dyDescent="0.25">
      <c r="A24" s="151" t="s">
        <v>60</v>
      </c>
      <c r="B24" s="144">
        <v>425</v>
      </c>
      <c r="C24" s="151"/>
      <c r="D24" s="145">
        <v>426.16</v>
      </c>
      <c r="E24" s="145">
        <f>B24-D24</f>
        <v>-1.160000000000025</v>
      </c>
      <c r="F24" s="139" t="s">
        <v>156</v>
      </c>
    </row>
    <row r="25" spans="1:6" x14ac:dyDescent="0.25">
      <c r="A25" s="151" t="s">
        <v>157</v>
      </c>
      <c r="B25" s="144">
        <v>1000</v>
      </c>
      <c r="C25" s="151"/>
      <c r="D25" s="145">
        <v>1000</v>
      </c>
      <c r="E25" s="145">
        <f>SUM(B25-D25)</f>
        <v>0</v>
      </c>
      <c r="F25" s="139" t="s">
        <v>158</v>
      </c>
    </row>
    <row r="26" spans="1:6" ht="15.75" thickBot="1" x14ac:dyDescent="0.3">
      <c r="A26" s="152" t="s">
        <v>4</v>
      </c>
      <c r="B26" s="153">
        <f>SUM(B23:B25)</f>
        <v>1625</v>
      </c>
      <c r="C26" s="154"/>
      <c r="D26" s="155">
        <f>SUM(D23:D25)</f>
        <v>1626.16</v>
      </c>
      <c r="E26" s="155">
        <f>SUM(E23:E25)</f>
        <v>-1.160000000000025</v>
      </c>
      <c r="F26" s="139"/>
    </row>
    <row r="27" spans="1:6" ht="15.75" thickTop="1" x14ac:dyDescent="0.25">
      <c r="A27" s="37"/>
      <c r="B27" s="140"/>
      <c r="D27" s="141"/>
      <c r="E27" s="141"/>
      <c r="F27" s="139"/>
    </row>
    <row r="28" spans="1:6" x14ac:dyDescent="0.25">
      <c r="A28" s="45" t="s">
        <v>159</v>
      </c>
    </row>
    <row r="29" spans="1:6" x14ac:dyDescent="0.25">
      <c r="A29" s="151" t="s">
        <v>160</v>
      </c>
      <c r="B29" s="144">
        <v>120</v>
      </c>
      <c r="C29" s="151"/>
      <c r="D29" s="145">
        <v>113.6</v>
      </c>
      <c r="E29" s="145">
        <v>6.4</v>
      </c>
    </row>
    <row r="30" spans="1:6" x14ac:dyDescent="0.25">
      <c r="A30" s="146" t="s">
        <v>162</v>
      </c>
      <c r="B30" s="144">
        <v>150</v>
      </c>
      <c r="C30" s="151"/>
      <c r="D30" s="145">
        <v>161.66999999999999</v>
      </c>
      <c r="E30" s="145">
        <v>-11.67</v>
      </c>
      <c r="F30" s="139" t="s">
        <v>161</v>
      </c>
    </row>
    <row r="31" spans="1:6" x14ac:dyDescent="0.25">
      <c r="A31" s="151" t="s">
        <v>163</v>
      </c>
      <c r="B31" s="144">
        <v>200</v>
      </c>
      <c r="C31" s="151"/>
      <c r="D31" s="145">
        <v>195</v>
      </c>
      <c r="E31" s="145">
        <f>B31-D31</f>
        <v>5</v>
      </c>
      <c r="F31" s="139"/>
    </row>
    <row r="32" spans="1:6" x14ac:dyDescent="0.25">
      <c r="A32" s="151" t="s">
        <v>164</v>
      </c>
      <c r="B32" s="144">
        <v>500</v>
      </c>
      <c r="C32" s="151"/>
      <c r="D32" s="145">
        <v>512.91999999999996</v>
      </c>
      <c r="E32" s="145">
        <v>-12.92</v>
      </c>
      <c r="F32" s="139" t="s">
        <v>165</v>
      </c>
    </row>
    <row r="33" spans="1:6" ht="15.75" thickBot="1" x14ac:dyDescent="0.3">
      <c r="A33" s="152" t="s">
        <v>4</v>
      </c>
      <c r="B33" s="153">
        <v>970</v>
      </c>
      <c r="C33" s="154"/>
      <c r="D33" s="155">
        <v>983.19</v>
      </c>
      <c r="E33" s="155">
        <v>-13.19</v>
      </c>
      <c r="F33" s="139"/>
    </row>
    <row r="34" spans="1:6" ht="15.75" thickTop="1" x14ac:dyDescent="0.25">
      <c r="A34" s="37"/>
      <c r="B34" s="140"/>
      <c r="D34" s="141"/>
      <c r="E34" s="141"/>
      <c r="F34" s="139"/>
    </row>
    <row r="35" spans="1:6" x14ac:dyDescent="0.25">
      <c r="A35" s="156" t="s">
        <v>166</v>
      </c>
      <c r="B35" s="140"/>
      <c r="D35" s="141"/>
      <c r="E35" s="141"/>
      <c r="F35" s="139"/>
    </row>
    <row r="36" spans="1:6" x14ac:dyDescent="0.25">
      <c r="A36" s="146" t="s">
        <v>167</v>
      </c>
      <c r="B36" s="144">
        <v>50</v>
      </c>
      <c r="C36" s="151"/>
      <c r="D36" s="145">
        <v>0</v>
      </c>
      <c r="E36" s="145">
        <v>50</v>
      </c>
      <c r="F36" s="139" t="s">
        <v>168</v>
      </c>
    </row>
    <row r="38" spans="1:6" ht="15.75" thickBot="1" x14ac:dyDescent="0.3">
      <c r="A38" s="159" t="s">
        <v>4</v>
      </c>
      <c r="B38" s="160">
        <f>SUM(B35:B37)</f>
        <v>50</v>
      </c>
      <c r="C38" s="154"/>
      <c r="D38" s="161">
        <f>SUM(D36:D37)</f>
        <v>0</v>
      </c>
      <c r="E38" s="161">
        <f>SUM(E35:E37)</f>
        <v>50</v>
      </c>
    </row>
    <row r="39" spans="1:6" ht="15.75" thickTop="1" x14ac:dyDescent="0.25"/>
    <row r="40" spans="1:6" x14ac:dyDescent="0.25">
      <c r="A40" s="162"/>
      <c r="B40" s="163"/>
      <c r="C40" s="164"/>
      <c r="D40" s="165"/>
      <c r="E40" s="165"/>
      <c r="F40" s="139"/>
    </row>
    <row r="41" spans="1:6" x14ac:dyDescent="0.25">
      <c r="A41" s="166" t="s">
        <v>169</v>
      </c>
      <c r="B41" s="167"/>
      <c r="C41" s="164"/>
      <c r="D41" s="168"/>
      <c r="E41" s="168"/>
    </row>
    <row r="42" spans="1:6" x14ac:dyDescent="0.25">
      <c r="A42" s="169" t="s">
        <v>170</v>
      </c>
      <c r="B42" s="170">
        <v>2000</v>
      </c>
      <c r="C42" s="169"/>
      <c r="D42" s="171">
        <v>2000</v>
      </c>
      <c r="E42" s="171">
        <v>0</v>
      </c>
      <c r="F42" t="s">
        <v>171</v>
      </c>
    </row>
    <row r="43" spans="1:6" s="47" customFormat="1" x14ac:dyDescent="0.25">
      <c r="A43" s="169" t="s">
        <v>172</v>
      </c>
      <c r="B43" s="170">
        <v>115</v>
      </c>
      <c r="C43" s="169"/>
      <c r="D43" s="171">
        <v>116.77</v>
      </c>
      <c r="E43" s="171">
        <v>-1.77</v>
      </c>
      <c r="F43" s="47" t="s">
        <v>175</v>
      </c>
    </row>
    <row r="44" spans="1:6" s="47" customFormat="1" ht="15.75" thickBot="1" x14ac:dyDescent="0.3">
      <c r="A44" s="152" t="s">
        <v>4</v>
      </c>
      <c r="B44" s="172">
        <v>2115</v>
      </c>
      <c r="C44" s="152"/>
      <c r="D44" s="152">
        <v>2116.77</v>
      </c>
      <c r="E44" s="152">
        <v>-1.77</v>
      </c>
    </row>
    <row r="45" spans="1:6" ht="15.75" thickTop="1" x14ac:dyDescent="0.25">
      <c r="A45" s="166"/>
      <c r="B45" s="167"/>
      <c r="C45" s="164"/>
      <c r="D45" s="168"/>
      <c r="E45" s="168"/>
    </row>
    <row r="46" spans="1:6" ht="15.75" thickBot="1" x14ac:dyDescent="0.3">
      <c r="A46" s="173" t="s">
        <v>173</v>
      </c>
      <c r="B46" s="174">
        <v>4860</v>
      </c>
      <c r="C46" s="173"/>
      <c r="D46" s="175">
        <v>4819.9799999999996</v>
      </c>
      <c r="E46" s="175">
        <v>-40.020000000000003</v>
      </c>
    </row>
    <row r="47" spans="1:6" ht="15.75" thickTop="1" x14ac:dyDescent="0.25">
      <c r="A47" s="162"/>
      <c r="B47" s="163"/>
      <c r="C47" s="162"/>
      <c r="D47" s="165"/>
      <c r="E47" s="165"/>
      <c r="F47" s="1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&amp; Expenditure FYE 2018</vt:lpstr>
      <vt:lpstr>Assets &amp; Notes FYE 31032018</vt:lpstr>
      <vt:lpstr>Variance FYE 31032018</vt:lpstr>
      <vt:lpstr>Expenditure FYE MARCH 2018</vt:lpstr>
      <vt:lpstr>Budget Summary 2017-2018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Hatton-Parish</dc:creator>
  <cp:lastModifiedBy>Hatton Clerk</cp:lastModifiedBy>
  <cp:lastPrinted>2018-06-05T07:04:10Z</cp:lastPrinted>
  <dcterms:created xsi:type="dcterms:W3CDTF">2016-04-18T10:43:57Z</dcterms:created>
  <dcterms:modified xsi:type="dcterms:W3CDTF">2018-06-05T07:07:28Z</dcterms:modified>
</cp:coreProperties>
</file>