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HATTON PARISH COUNCIL\FINANCE\Financial Accounts Year End\FYE 31.3.2020\"/>
    </mc:Choice>
  </mc:AlternateContent>
  <xr:revisionPtr revIDLastSave="0" documentId="8_{4CD88CFD-6E78-48B4-9EC1-71F67F2E681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come &amp; Expenditure FYE 2020" sheetId="10" r:id="rId1"/>
    <sheet name="Assets &amp; Notes FYE MAR 2020" sheetId="11" r:id="rId2"/>
    <sheet name="Variance MAR 2020" sheetId="12" r:id="rId3"/>
    <sheet name="Expenditure FYE MARCH 2020" sheetId="13" r:id="rId4"/>
    <sheet name="Budget Summary 2019-2020" sheetId="14" r:id="rId5"/>
  </sheets>
  <calcPr calcId="181029"/>
  <fileRecoveryPr autoRecover="0"/>
</workbook>
</file>

<file path=xl/calcChain.xml><?xml version="1.0" encoding="utf-8"?>
<calcChain xmlns="http://schemas.openxmlformats.org/spreadsheetml/2006/main">
  <c r="E13" i="14" l="1"/>
  <c r="D13" i="14"/>
  <c r="E38" i="14" l="1"/>
  <c r="D38" i="14"/>
  <c r="B38" i="14"/>
  <c r="D26" i="14"/>
  <c r="B26" i="14"/>
  <c r="E25" i="14"/>
  <c r="E23" i="14"/>
  <c r="B13" i="14"/>
  <c r="E26" i="14" l="1"/>
</calcChain>
</file>

<file path=xl/sharedStrings.xml><?xml version="1.0" encoding="utf-8"?>
<sst xmlns="http://schemas.openxmlformats.org/spreadsheetml/2006/main" count="288" uniqueCount="182">
  <si>
    <t>BANK RECONCILIATION</t>
  </si>
  <si>
    <t>Opening Balances</t>
  </si>
  <si>
    <t>Total Income</t>
  </si>
  <si>
    <t>Account Number 2 (Hatton Village Plan Group)</t>
  </si>
  <si>
    <t>TOTAL</t>
  </si>
  <si>
    <t>Current Account</t>
  </si>
  <si>
    <t>Reserve Account</t>
  </si>
  <si>
    <t>Total Balance</t>
  </si>
  <si>
    <t>Total Expenditure</t>
  </si>
  <si>
    <t>INCOME</t>
  </si>
  <si>
    <t>EXPENDITURE</t>
  </si>
  <si>
    <r>
      <t xml:space="preserve">Income - </t>
    </r>
    <r>
      <rPr>
        <b/>
        <i/>
        <sz val="12"/>
        <color theme="1"/>
        <rFont val="Calibri"/>
        <family val="2"/>
        <scheme val="minor"/>
      </rPr>
      <t>Reserve Account</t>
    </r>
  </si>
  <si>
    <r>
      <t xml:space="preserve">Expenditure  -  </t>
    </r>
    <r>
      <rPr>
        <b/>
        <i/>
        <sz val="12"/>
        <color theme="1"/>
        <rFont val="Calibri"/>
        <family val="2"/>
        <scheme val="minor"/>
      </rPr>
      <t>Business Account</t>
    </r>
  </si>
  <si>
    <t>Account No 2</t>
  </si>
  <si>
    <t>HATTON PARISH COUNCIL</t>
  </si>
  <si>
    <t>During the year the Parish Council purchased assets valued £250 or higher totalling</t>
  </si>
  <si>
    <t>During the year the Parish Council did not dispose of any assets</t>
  </si>
  <si>
    <t>The following assets were held with value of £250 or higher</t>
  </si>
  <si>
    <t>Description</t>
  </si>
  <si>
    <t>Date Acquired (if known)</t>
  </si>
  <si>
    <t>Supporting Notes;</t>
  </si>
  <si>
    <t>No leases in operation</t>
  </si>
  <si>
    <t>No Loans</t>
  </si>
  <si>
    <t>No Debtors</t>
  </si>
  <si>
    <t>No tenancy agreements</t>
  </si>
  <si>
    <t>Made no Section 137 payments</t>
  </si>
  <si>
    <t>total</t>
  </si>
  <si>
    <t>Expenditure Type</t>
  </si>
  <si>
    <t>Costs Incurred</t>
  </si>
  <si>
    <t>Cheque Payable</t>
  </si>
  <si>
    <t>Date</t>
  </si>
  <si>
    <t>Related Company</t>
  </si>
  <si>
    <t>Notes</t>
  </si>
  <si>
    <t>Asset Maintenance</t>
  </si>
  <si>
    <t>Miscellaneous</t>
  </si>
  <si>
    <t>Insurance</t>
  </si>
  <si>
    <t>Website</t>
  </si>
  <si>
    <t>Charity Donation</t>
  </si>
  <si>
    <t>Village Enhancement</t>
  </si>
  <si>
    <t>Asset Purchase</t>
  </si>
  <si>
    <t>Salary</t>
  </si>
  <si>
    <t>Professional fees &amp; Subs</t>
  </si>
  <si>
    <t>Stationery</t>
  </si>
  <si>
    <t>Total Income Account No 2</t>
  </si>
  <si>
    <t xml:space="preserve">Expenditure  -  Account No 2 </t>
  </si>
  <si>
    <t>Expenditure  -  Reserve Account</t>
  </si>
  <si>
    <t>Total Expenditure Account No 2</t>
  </si>
  <si>
    <t>Total Income Reserve Account</t>
  </si>
  <si>
    <t>Miscellaneous - No 2 Account</t>
  </si>
  <si>
    <t>Village Events - No 2 Account</t>
  </si>
  <si>
    <t>Village Enhancement - No 2 Account</t>
  </si>
  <si>
    <t>Charity Donation - No 2 Account</t>
  </si>
  <si>
    <t xml:space="preserve">Village Events </t>
  </si>
  <si>
    <t>Total Expenditure Current Account</t>
  </si>
  <si>
    <t>Total Expenditure Reserve Account</t>
  </si>
  <si>
    <r>
      <t>Income -</t>
    </r>
    <r>
      <rPr>
        <b/>
        <i/>
        <sz val="12"/>
        <color theme="1"/>
        <rFont val="Calibri"/>
        <family val="2"/>
        <scheme val="minor"/>
      </rPr>
      <t xml:space="preserve"> Current Account</t>
    </r>
  </si>
  <si>
    <t>Precept</t>
  </si>
  <si>
    <t>Creamfields Donation</t>
  </si>
  <si>
    <t>Total Income Current Account</t>
  </si>
  <si>
    <t>Interest</t>
  </si>
  <si>
    <t>ESSENTIAL SPEND</t>
  </si>
  <si>
    <t>ACTUAL PAID TO DATE</t>
  </si>
  <si>
    <t>BALANCE</t>
  </si>
  <si>
    <t>Clerk's Salary</t>
  </si>
  <si>
    <t>Audit Charges</t>
  </si>
  <si>
    <t>IT Software (maintenance and replacement)</t>
  </si>
  <si>
    <t>CCA membership/Community Pride fee</t>
  </si>
  <si>
    <t>DISCRETIONARY SPEND</t>
  </si>
  <si>
    <t>Web Design/fees</t>
  </si>
  <si>
    <t>Communication and Social Activities</t>
  </si>
  <si>
    <t>Resident's Lunch</t>
  </si>
  <si>
    <t xml:space="preserve">Environment </t>
  </si>
  <si>
    <t>Maintenance of Bench's, Tubs etc</t>
  </si>
  <si>
    <t>Annual maintenance shrubs &amp; flowerbeds</t>
  </si>
  <si>
    <t>Maintenance of Common by A Smith</t>
  </si>
  <si>
    <t>Services</t>
  </si>
  <si>
    <t>Communications</t>
  </si>
  <si>
    <t>MISCELLANEOUS</t>
  </si>
  <si>
    <t>Asset maintenance (lawnmover)</t>
  </si>
  <si>
    <t>TOTAL DISCRETIONARY SPEND</t>
  </si>
  <si>
    <t>Marquee</t>
  </si>
  <si>
    <t>Assets and Liabilities Statement as at</t>
  </si>
  <si>
    <t>Mower - Ariens</t>
  </si>
  <si>
    <t>Bus Shelter, litter bin and clock</t>
  </si>
  <si>
    <t>1 Mower Honda</t>
  </si>
  <si>
    <t>Film Club equipment</t>
  </si>
  <si>
    <t>Stihl Strimmer</t>
  </si>
  <si>
    <t>Noticeboard</t>
  </si>
  <si>
    <t>Laptop</t>
  </si>
  <si>
    <t>Defibillator</t>
  </si>
  <si>
    <t>SLCC</t>
  </si>
  <si>
    <t>Charity Donation -</t>
  </si>
  <si>
    <t>Domain Registration Fee *next due 2021</t>
  </si>
  <si>
    <t>salary</t>
  </si>
  <si>
    <t>Transfer to No 2 Account</t>
  </si>
  <si>
    <t>No long term Capital Reserves</t>
  </si>
  <si>
    <t>No capital assets purchased during current financial year</t>
  </si>
  <si>
    <t>Continued prudence to grow cash reserves to mitigate potential loss of Creamfields annual credit</t>
  </si>
  <si>
    <t>Technology</t>
  </si>
  <si>
    <t>Village Events</t>
  </si>
  <si>
    <t>Planting (tubs)</t>
  </si>
  <si>
    <t>HATTON PARISH COUNCIL - ACCOUNTS FOR THE PERIOD 1ST APRIL 2019 - 31ST MARCH 2020</t>
  </si>
  <si>
    <t>Current Account as at 01/04/2019</t>
  </si>
  <si>
    <t>Unpresented cheques as at 31/03/2019</t>
  </si>
  <si>
    <t>Reserve Account as at 01/04/2019</t>
  </si>
  <si>
    <t>Closing Bank Balances at 31/03/2020</t>
  </si>
  <si>
    <t>Unpresented Cheque Details as at 31/03/2020</t>
  </si>
  <si>
    <t>Variance sheet for Annual Accounts 1 April 2019- 31 March 2020</t>
  </si>
  <si>
    <t>BUDGET 2019-2020</t>
  </si>
  <si>
    <t>BUDGETED 2019/20</t>
  </si>
  <si>
    <t>E Marsden</t>
  </si>
  <si>
    <t>Clerk Salary 1st April 2019-30th June 2019 (14 weeks @ 26.07)</t>
  </si>
  <si>
    <t>Andy Smith</t>
  </si>
  <si>
    <t>Cheshire Community Action</t>
  </si>
  <si>
    <t>Entry for Best Kept Village</t>
  </si>
  <si>
    <t>Membership Subscription</t>
  </si>
  <si>
    <t>Clerk Salary 1st July 2019-6th October 2019 (14 weeks @ 26.07)</t>
  </si>
  <si>
    <t>S Tranter</t>
  </si>
  <si>
    <t>Website Hosting</t>
  </si>
  <si>
    <t>For cutting verges</t>
  </si>
  <si>
    <t>Reimbursement for gift for internal auditor</t>
  </si>
  <si>
    <t>Clerk Salary 7th October 2019 - 12th January 2020 (14 weeks @ 26.07</t>
  </si>
  <si>
    <t>Zurich Municipal Insurance</t>
  </si>
  <si>
    <t>Payment of insurance policy YLL1229025263</t>
  </si>
  <si>
    <t>The Royal British Legion Poppy Appeal</t>
  </si>
  <si>
    <t>2 x poppy wreaths</t>
  </si>
  <si>
    <t>R Roseby</t>
  </si>
  <si>
    <t>Re-imbursement</t>
  </si>
  <si>
    <t>CCTV - B Worthing</t>
  </si>
  <si>
    <t>Hatton Arms</t>
  </si>
  <si>
    <t>Voucher for meal</t>
  </si>
  <si>
    <t xml:space="preserve">Miscellaneous - </t>
  </si>
  <si>
    <t>Selwyn Travel</t>
  </si>
  <si>
    <t>Day Trip</t>
  </si>
  <si>
    <t>Groves Town Planning</t>
  </si>
  <si>
    <t>Invoice 19-11-003(2)</t>
  </si>
  <si>
    <t>Grappenhall &amp; Thelwall PC</t>
  </si>
  <si>
    <t>Grappenhall &amp; Thelwall Pc</t>
  </si>
  <si>
    <t>Invoice SWPC098</t>
  </si>
  <si>
    <t>Livewire CIC</t>
  </si>
  <si>
    <t>invoice SIN012802 Grant funding Stockton Heath Library</t>
  </si>
  <si>
    <t xml:space="preserve">Clerks Salary 13th January 2020 - 5th April 2020 (12 weeks @ 2607) + Travelling expenses </t>
  </si>
  <si>
    <t>R Dicken</t>
  </si>
  <si>
    <t xml:space="preserve">Reimbursement for room rental </t>
  </si>
  <si>
    <t>Community Heartbreat</t>
  </si>
  <si>
    <t>Invoice 5174</t>
  </si>
  <si>
    <t>M Winstanley</t>
  </si>
  <si>
    <t>All Saints Daresbury War Memorial</t>
  </si>
  <si>
    <t>Charitable donation</t>
  </si>
  <si>
    <t>Invoice SWPC10</t>
  </si>
  <si>
    <t>Clerks Salary 6th April 2020 - 5th July 2020 (14 weeks @ 26.07)</t>
  </si>
  <si>
    <t>Invoice 19-11-003(3)</t>
  </si>
  <si>
    <t>McAfee security</t>
  </si>
  <si>
    <t>painting noticeboard</t>
  </si>
  <si>
    <t>Warrinton Trophy World</t>
  </si>
  <si>
    <t>Warrington Trophy World</t>
  </si>
  <si>
    <t>Fun day</t>
  </si>
  <si>
    <t>J Jackson</t>
  </si>
  <si>
    <t>Shrub pruning</t>
  </si>
  <si>
    <t>Windmill Nurseries</t>
  </si>
  <si>
    <t>Summer Shrubs</t>
  </si>
  <si>
    <t>R roseby</t>
  </si>
  <si>
    <t>Hatton Fun Day refreshements</t>
  </si>
  <si>
    <t>Papyrus</t>
  </si>
  <si>
    <t>P Young</t>
  </si>
  <si>
    <t>Re-imbursement - Golf deposits</t>
  </si>
  <si>
    <t>30th June 2020</t>
  </si>
  <si>
    <t>Revised Value as at 30 Jun 2020</t>
  </si>
  <si>
    <t>As at 30 June 2020 the Parish Council had:</t>
  </si>
  <si>
    <t>BUDGET SUMMARY 2019/20</t>
  </si>
  <si>
    <t>Re-imbursement for prizes for Easter Competition &amp; Fun Day</t>
  </si>
  <si>
    <t>Refreshments for helpers at Fun Day</t>
  </si>
  <si>
    <t>Reimbursement for Quiz prize</t>
  </si>
  <si>
    <t>Golf Trophies</t>
  </si>
  <si>
    <t>J Jackson, Appleton Garden Services</t>
  </si>
  <si>
    <t>CCTV dummy camera &amp; sign</t>
  </si>
  <si>
    <t>shrub pruning</t>
  </si>
  <si>
    <t>Re-imbursement for Website</t>
  </si>
  <si>
    <t>transfer from current account</t>
  </si>
  <si>
    <t>Hatton Fun Day Proceeds</t>
  </si>
  <si>
    <t>Proceeds from Carol Singing</t>
  </si>
  <si>
    <t>Coach trip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</si>
</sst>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_-;\-[$£-809]* #,##0_-;_-[$£-809]* &quot;-&quot;??_-;_-@_-"/>
    <numFmt numFmtId="165" formatCode="_-[$£-809]* #,##0.00_-;\-[$£-809]* #,##0.00_-;_-[$£-809]* &quot;-&quot;??_-;_-@_-"/>
    <numFmt numFmtId="166" formatCode="dd/mm/yyyy;@"/>
    <numFmt numFmtId="167" formatCode="&quot;£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theme="6" tint="-0.24997711111789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theme="6" tint="-0.249977111117893"/>
      </bottom>
      <diagonal/>
    </border>
    <border>
      <left style="thick">
        <color theme="6" tint="-0.249977111117893"/>
      </left>
      <right style="medium">
        <color indexed="64"/>
      </right>
      <top style="thick">
        <color theme="6" tint="-0.249977111117893"/>
      </top>
      <bottom style="thick">
        <color theme="6" tint="-0.249977111117893"/>
      </bottom>
      <diagonal/>
    </border>
    <border>
      <left style="thick">
        <color theme="6" tint="-0.249977111117893"/>
      </left>
      <right/>
      <top/>
      <bottom/>
      <diagonal/>
    </border>
    <border>
      <left style="medium">
        <color indexed="64"/>
      </left>
      <right/>
      <top/>
      <bottom style="thick">
        <color theme="6" tint="-0.249977111117893"/>
      </bottom>
      <diagonal/>
    </border>
    <border>
      <left/>
      <right/>
      <top style="thick">
        <color theme="6" tint="-0.249977111117893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theme="6" tint="-0.249977111117893"/>
      </bottom>
      <diagonal/>
    </border>
    <border>
      <left style="thick">
        <color theme="6" tint="-0.249977111117893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6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2" fillId="2" borderId="6" xfId="0" applyFont="1" applyFill="1" applyBorder="1"/>
    <xf numFmtId="0" fontId="2" fillId="8" borderId="4" xfId="0" applyFont="1" applyFill="1" applyBorder="1"/>
    <xf numFmtId="0" fontId="1" fillId="0" borderId="7" xfId="0" applyFont="1" applyBorder="1"/>
    <xf numFmtId="0" fontId="2" fillId="8" borderId="8" xfId="0" applyFont="1" applyFill="1" applyBorder="1"/>
    <xf numFmtId="0" fontId="2" fillId="3" borderId="17" xfId="0" applyFont="1" applyFill="1" applyBorder="1"/>
    <xf numFmtId="4" fontId="1" fillId="0" borderId="0" xfId="0" applyNumberFormat="1" applyFont="1"/>
    <xf numFmtId="4" fontId="1" fillId="0" borderId="5" xfId="0" applyNumberFormat="1" applyFont="1" applyFill="1" applyBorder="1"/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2" fillId="3" borderId="18" xfId="0" applyFont="1" applyFill="1" applyBorder="1"/>
    <xf numFmtId="0" fontId="0" fillId="0" borderId="19" xfId="0" applyBorder="1"/>
    <xf numFmtId="0" fontId="1" fillId="0" borderId="13" xfId="0" applyFont="1" applyFill="1" applyBorder="1"/>
    <xf numFmtId="4" fontId="1" fillId="0" borderId="20" xfId="0" applyNumberFormat="1" applyFont="1" applyBorder="1"/>
    <xf numFmtId="0" fontId="2" fillId="8" borderId="21" xfId="0" applyFont="1" applyFill="1" applyBorder="1"/>
    <xf numFmtId="0" fontId="1" fillId="0" borderId="17" xfId="0" applyFont="1" applyFill="1" applyBorder="1"/>
    <xf numFmtId="4" fontId="1" fillId="0" borderId="22" xfId="0" applyNumberFormat="1" applyFont="1" applyFill="1" applyBorder="1"/>
    <xf numFmtId="0" fontId="2" fillId="8" borderId="23" xfId="0" applyFont="1" applyFill="1" applyBorder="1"/>
    <xf numFmtId="0" fontId="0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15" fontId="3" fillId="0" borderId="0" xfId="0" applyNumberFormat="1" applyFont="1" applyFill="1"/>
    <xf numFmtId="6" fontId="9" fillId="0" borderId="0" xfId="0" applyNumberFormat="1" applyFont="1" applyFill="1" applyAlignment="1">
      <alignment horizontal="center"/>
    </xf>
    <xf numFmtId="0" fontId="11" fillId="0" borderId="0" xfId="0" applyFont="1" applyFill="1"/>
    <xf numFmtId="0" fontId="6" fillId="0" borderId="0" xfId="0" applyFont="1"/>
    <xf numFmtId="0" fontId="12" fillId="0" borderId="0" xfId="0" applyFont="1"/>
    <xf numFmtId="164" fontId="0" fillId="0" borderId="0" xfId="0" applyNumberFormat="1"/>
    <xf numFmtId="0" fontId="0" fillId="0" borderId="0" xfId="0" applyFont="1"/>
    <xf numFmtId="164" fontId="6" fillId="0" borderId="0" xfId="0" applyNumberFormat="1" applyFont="1"/>
    <xf numFmtId="0" fontId="0" fillId="0" borderId="0" xfId="0" applyAlignment="1"/>
    <xf numFmtId="0" fontId="6" fillId="13" borderId="19" xfId="0" applyFont="1" applyFill="1" applyBorder="1" applyAlignment="1">
      <alignment horizontal="center" vertical="top" wrapText="1"/>
    </xf>
    <xf numFmtId="166" fontId="6" fillId="13" borderId="19" xfId="0" applyNumberFormat="1" applyFont="1" applyFill="1" applyBorder="1" applyAlignment="1">
      <alignment horizontal="center" vertical="top" wrapText="1"/>
    </xf>
    <xf numFmtId="0" fontId="0" fillId="9" borderId="19" xfId="0" applyFont="1" applyFill="1" applyBorder="1" applyAlignment="1">
      <alignment vertical="top"/>
    </xf>
    <xf numFmtId="2" fontId="0" fillId="0" borderId="19" xfId="0" applyNumberFormat="1" applyFont="1" applyBorder="1"/>
    <xf numFmtId="0" fontId="0" fillId="5" borderId="19" xfId="0" applyFont="1" applyFill="1" applyBorder="1" applyAlignment="1">
      <alignment vertical="top"/>
    </xf>
    <xf numFmtId="0" fontId="0" fillId="12" borderId="19" xfId="0" applyFont="1" applyFill="1" applyBorder="1" applyAlignment="1">
      <alignment vertical="top"/>
    </xf>
    <xf numFmtId="0" fontId="0" fillId="12" borderId="19" xfId="0" applyFill="1" applyBorder="1" applyAlignment="1">
      <alignment vertical="top"/>
    </xf>
    <xf numFmtId="0" fontId="0" fillId="10" borderId="19" xfId="0" applyFill="1" applyBorder="1" applyAlignment="1">
      <alignment vertical="top"/>
    </xf>
    <xf numFmtId="0" fontId="0" fillId="11" borderId="19" xfId="0" applyFill="1" applyBorder="1" applyAlignment="1">
      <alignment vertical="top"/>
    </xf>
    <xf numFmtId="0" fontId="8" fillId="7" borderId="19" xfId="0" applyFont="1" applyFill="1" applyBorder="1" applyAlignment="1">
      <alignment vertical="top"/>
    </xf>
    <xf numFmtId="0" fontId="8" fillId="15" borderId="19" xfId="0" applyFont="1" applyFill="1" applyBorder="1" applyAlignment="1">
      <alignment vertical="top"/>
    </xf>
    <xf numFmtId="0" fontId="8" fillId="16" borderId="19" xfId="0" applyFont="1" applyFill="1" applyBorder="1" applyAlignment="1">
      <alignment vertical="top"/>
    </xf>
    <xf numFmtId="0" fontId="8" fillId="14" borderId="19" xfId="0" applyFont="1" applyFill="1" applyBorder="1" applyAlignment="1">
      <alignment vertical="top"/>
    </xf>
    <xf numFmtId="14" fontId="0" fillId="0" borderId="19" xfId="0" applyNumberFormat="1" applyBorder="1" applyAlignment="1">
      <alignment horizontal="right"/>
    </xf>
    <xf numFmtId="0" fontId="8" fillId="6" borderId="19" xfId="0" applyFont="1" applyFill="1" applyBorder="1" applyAlignment="1">
      <alignment vertical="top"/>
    </xf>
    <xf numFmtId="0" fontId="1" fillId="0" borderId="19" xfId="0" applyFont="1" applyFill="1" applyBorder="1" applyAlignment="1">
      <alignment horizontal="left" vertical="center" wrapText="1"/>
    </xf>
    <xf numFmtId="0" fontId="2" fillId="3" borderId="16" xfId="0" applyFont="1" applyFill="1" applyBorder="1"/>
    <xf numFmtId="0" fontId="2" fillId="3" borderId="14" xfId="0" applyFont="1" applyFill="1" applyBorder="1"/>
    <xf numFmtId="0" fontId="1" fillId="0" borderId="0" xfId="0" applyFont="1" applyBorder="1"/>
    <xf numFmtId="0" fontId="13" fillId="18" borderId="18" xfId="0" applyFont="1" applyFill="1" applyBorder="1" applyAlignment="1">
      <alignment vertical="center"/>
    </xf>
    <xf numFmtId="0" fontId="0" fillId="18" borderId="15" xfId="0" applyFill="1" applyBorder="1" applyAlignment="1">
      <alignment vertical="center"/>
    </xf>
    <xf numFmtId="0" fontId="13" fillId="18" borderId="15" xfId="0" applyFont="1" applyFill="1" applyBorder="1" applyAlignment="1">
      <alignment vertical="center"/>
    </xf>
    <xf numFmtId="4" fontId="2" fillId="0" borderId="14" xfId="0" applyNumberFormat="1" applyFont="1" applyFill="1" applyBorder="1"/>
    <xf numFmtId="167" fontId="1" fillId="0" borderId="19" xfId="0" applyNumberFormat="1" applyFont="1" applyFill="1" applyBorder="1"/>
    <xf numFmtId="0" fontId="2" fillId="3" borderId="1" xfId="0" applyFont="1" applyFill="1" applyBorder="1"/>
    <xf numFmtId="0" fontId="0" fillId="18" borderId="14" xfId="0" applyFill="1" applyBorder="1" applyAlignment="1">
      <alignment vertical="center"/>
    </xf>
    <xf numFmtId="0" fontId="2" fillId="19" borderId="0" xfId="0" applyFont="1" applyFill="1" applyBorder="1"/>
    <xf numFmtId="0" fontId="2" fillId="19" borderId="10" xfId="0" applyFont="1" applyFill="1" applyBorder="1"/>
    <xf numFmtId="0" fontId="2" fillId="19" borderId="25" xfId="0" applyFont="1" applyFill="1" applyBorder="1"/>
    <xf numFmtId="0" fontId="2" fillId="5" borderId="26" xfId="0" applyFont="1" applyFill="1" applyBorder="1"/>
    <xf numFmtId="0" fontId="1" fillId="0" borderId="27" xfId="0" applyFont="1" applyBorder="1"/>
    <xf numFmtId="0" fontId="1" fillId="0" borderId="29" xfId="0" applyFont="1" applyFill="1" applyBorder="1"/>
    <xf numFmtId="0" fontId="1" fillId="0" borderId="27" xfId="0" applyFont="1" applyFill="1" applyBorder="1"/>
    <xf numFmtId="0" fontId="2" fillId="4" borderId="31" xfId="0" applyFont="1" applyFill="1" applyBorder="1"/>
    <xf numFmtId="0" fontId="2" fillId="20" borderId="12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19" borderId="17" xfId="0" applyFont="1" applyFill="1" applyBorder="1"/>
    <xf numFmtId="4" fontId="2" fillId="19" borderId="22" xfId="0" applyNumberFormat="1" applyFont="1" applyFill="1" applyBorder="1"/>
    <xf numFmtId="0" fontId="2" fillId="19" borderId="18" xfId="0" applyFont="1" applyFill="1" applyBorder="1"/>
    <xf numFmtId="165" fontId="0" fillId="0" borderId="19" xfId="0" applyNumberFormat="1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horizontal="left" vertical="center"/>
    </xf>
    <xf numFmtId="14" fontId="0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Border="1" applyAlignment="1">
      <alignment horizontal="right" vertical="center"/>
    </xf>
    <xf numFmtId="167" fontId="1" fillId="0" borderId="19" xfId="0" applyNumberFormat="1" applyFont="1" applyFill="1" applyBorder="1" applyAlignment="1">
      <alignment horizontal="left" vertical="center"/>
    </xf>
    <xf numFmtId="0" fontId="0" fillId="0" borderId="19" xfId="0" applyFill="1" applyBorder="1"/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 wrapText="1"/>
    </xf>
    <xf numFmtId="2" fontId="7" fillId="13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Border="1"/>
    <xf numFmtId="167" fontId="14" fillId="0" borderId="0" xfId="2" applyNumberFormat="1" applyFont="1"/>
    <xf numFmtId="0" fontId="14" fillId="0" borderId="0" xfId="0" applyFont="1" applyFill="1"/>
    <xf numFmtId="167" fontId="14" fillId="0" borderId="0" xfId="0" applyNumberFormat="1" applyFont="1"/>
    <xf numFmtId="0" fontId="14" fillId="0" borderId="0" xfId="0" applyFont="1"/>
    <xf numFmtId="0" fontId="6" fillId="0" borderId="0" xfId="0" applyFont="1" applyFill="1" applyAlignment="1">
      <alignment horizontal="center"/>
    </xf>
    <xf numFmtId="167" fontId="6" fillId="0" borderId="0" xfId="2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0" fillId="0" borderId="0" xfId="0" applyFill="1"/>
    <xf numFmtId="167" fontId="5" fillId="0" borderId="0" xfId="2" applyNumberFormat="1" applyFont="1" applyFill="1"/>
    <xf numFmtId="167" fontId="0" fillId="0" borderId="0" xfId="0" applyNumberFormat="1" applyFont="1" applyFill="1"/>
    <xf numFmtId="16" fontId="0" fillId="17" borderId="0" xfId="0" applyNumberFormat="1" applyFill="1"/>
    <xf numFmtId="167" fontId="5" fillId="17" borderId="0" xfId="2" applyNumberFormat="1" applyFont="1" applyFill="1"/>
    <xf numFmtId="167" fontId="0" fillId="17" borderId="0" xfId="0" applyNumberFormat="1" applyFont="1" applyFill="1"/>
    <xf numFmtId="0" fontId="0" fillId="17" borderId="0" xfId="0" applyFill="1"/>
    <xf numFmtId="0" fontId="0" fillId="21" borderId="0" xfId="0" applyFont="1" applyFill="1"/>
    <xf numFmtId="167" fontId="0" fillId="21" borderId="0" xfId="0" applyNumberFormat="1" applyFont="1" applyFill="1"/>
    <xf numFmtId="0" fontId="6" fillId="21" borderId="0" xfId="0" applyFont="1" applyFill="1"/>
    <xf numFmtId="17" fontId="0" fillId="0" borderId="0" xfId="0" applyNumberFormat="1"/>
    <xf numFmtId="0" fontId="0" fillId="17" borderId="0" xfId="0" applyFont="1" applyFill="1"/>
    <xf numFmtId="0" fontId="6" fillId="0" borderId="32" xfId="0" applyFont="1" applyFill="1" applyBorder="1"/>
    <xf numFmtId="167" fontId="6" fillId="0" borderId="32" xfId="2" applyNumberFormat="1" applyFont="1" applyFill="1" applyBorder="1"/>
    <xf numFmtId="0" fontId="0" fillId="0" borderId="32" xfId="0" applyFont="1" applyFill="1" applyBorder="1"/>
    <xf numFmtId="167" fontId="6" fillId="0" borderId="32" xfId="0" applyNumberFormat="1" applyFont="1" applyFill="1" applyBorder="1"/>
    <xf numFmtId="0" fontId="12" fillId="0" borderId="0" xfId="0" applyFont="1" applyFill="1"/>
    <xf numFmtId="167" fontId="5" fillId="0" borderId="0" xfId="2" applyNumberFormat="1" applyFont="1"/>
    <xf numFmtId="167" fontId="0" fillId="0" borderId="0" xfId="0" applyNumberFormat="1" applyFont="1"/>
    <xf numFmtId="0" fontId="6" fillId="0" borderId="32" xfId="0" applyFont="1" applyBorder="1"/>
    <xf numFmtId="167" fontId="6" fillId="0" borderId="32" xfId="2" applyNumberFormat="1" applyFont="1" applyBorder="1"/>
    <xf numFmtId="167" fontId="6" fillId="0" borderId="32" xfId="0" applyNumberFormat="1" applyFont="1" applyBorder="1"/>
    <xf numFmtId="0" fontId="6" fillId="0" borderId="0" xfId="0" applyFont="1" applyFill="1" applyBorder="1"/>
    <xf numFmtId="167" fontId="6" fillId="0" borderId="0" xfId="2" applyNumberFormat="1" applyFont="1" applyFill="1" applyBorder="1"/>
    <xf numFmtId="0" fontId="0" fillId="0" borderId="0" xfId="0" applyFont="1" applyFill="1" applyBorder="1"/>
    <xf numFmtId="167" fontId="6" fillId="0" borderId="0" xfId="0" applyNumberFormat="1" applyFont="1" applyFill="1" applyBorder="1"/>
    <xf numFmtId="0" fontId="6" fillId="0" borderId="0" xfId="0" applyFont="1" applyBorder="1"/>
    <xf numFmtId="167" fontId="6" fillId="0" borderId="0" xfId="2" applyNumberFormat="1" applyFont="1" applyBorder="1"/>
    <xf numFmtId="167" fontId="6" fillId="0" borderId="0" xfId="0" applyNumberFormat="1" applyFont="1" applyBorder="1"/>
    <xf numFmtId="0" fontId="0" fillId="17" borderId="0" xfId="0" applyFont="1" applyFill="1" applyBorder="1"/>
    <xf numFmtId="167" fontId="5" fillId="17" borderId="0" xfId="2" applyNumberFormat="1" applyFont="1" applyFill="1" applyBorder="1"/>
    <xf numFmtId="167" fontId="0" fillId="17" borderId="0" xfId="0" applyNumberFormat="1" applyFont="1" applyFill="1" applyBorder="1"/>
    <xf numFmtId="2" fontId="6" fillId="0" borderId="32" xfId="0" applyNumberFormat="1" applyFont="1" applyFill="1" applyBorder="1"/>
    <xf numFmtId="0" fontId="6" fillId="17" borderId="32" xfId="0" applyFont="1" applyFill="1" applyBorder="1"/>
    <xf numFmtId="167" fontId="6" fillId="17" borderId="32" xfId="2" applyNumberFormat="1" applyFont="1" applyFill="1" applyBorder="1"/>
    <xf numFmtId="167" fontId="6" fillId="17" borderId="32" xfId="0" applyNumberFormat="1" applyFont="1" applyFill="1" applyBorder="1"/>
    <xf numFmtId="0" fontId="0" fillId="21" borderId="0" xfId="0" applyFill="1"/>
    <xf numFmtId="0" fontId="0" fillId="0" borderId="0" xfId="0" applyAlignment="1">
      <alignment horizontal="center"/>
    </xf>
    <xf numFmtId="0" fontId="0" fillId="22" borderId="19" xfId="0" applyFill="1" applyBorder="1"/>
    <xf numFmtId="167" fontId="6" fillId="22" borderId="19" xfId="2" applyNumberFormat="1" applyFont="1" applyFill="1" applyBorder="1" applyAlignment="1">
      <alignment horizontal="center"/>
    </xf>
    <xf numFmtId="0" fontId="0" fillId="21" borderId="19" xfId="0" applyFill="1" applyBorder="1"/>
    <xf numFmtId="167" fontId="5" fillId="21" borderId="19" xfId="2" applyNumberFormat="1" applyFont="1" applyFill="1" applyBorder="1" applyAlignment="1">
      <alignment horizontal="center"/>
    </xf>
    <xf numFmtId="0" fontId="0" fillId="21" borderId="19" xfId="0" applyFont="1" applyFill="1" applyBorder="1"/>
    <xf numFmtId="0" fontId="12" fillId="0" borderId="19" xfId="0" applyFont="1" applyBorder="1"/>
    <xf numFmtId="0" fontId="0" fillId="0" borderId="19" xfId="0" applyFont="1" applyBorder="1"/>
    <xf numFmtId="0" fontId="0" fillId="21" borderId="19" xfId="0" applyFill="1" applyBorder="1" applyAlignment="1">
      <alignment horizontal="center"/>
    </xf>
    <xf numFmtId="0" fontId="7" fillId="0" borderId="0" xfId="0" applyFont="1" applyFill="1"/>
    <xf numFmtId="8" fontId="2" fillId="0" borderId="0" xfId="0" applyNumberFormat="1" applyFont="1"/>
    <xf numFmtId="6" fontId="15" fillId="0" borderId="0" xfId="0" applyNumberFormat="1" applyFont="1" applyFill="1" applyAlignment="1">
      <alignment horizontal="center"/>
    </xf>
    <xf numFmtId="0" fontId="0" fillId="0" borderId="19" xfId="0" applyBorder="1" applyAlignment="1">
      <alignment horizontal="left"/>
    </xf>
    <xf numFmtId="0" fontId="14" fillId="21" borderId="19" xfId="0" applyFont="1" applyFill="1" applyBorder="1"/>
    <xf numFmtId="167" fontId="5" fillId="21" borderId="19" xfId="2" applyNumberFormat="1" applyFont="1" applyFill="1" applyBorder="1" applyAlignment="1">
      <alignment horizontal="left"/>
    </xf>
    <xf numFmtId="167" fontId="0" fillId="21" borderId="19" xfId="2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2" fillId="0" borderId="19" xfId="0" applyFont="1" applyFill="1" applyBorder="1"/>
    <xf numFmtId="0" fontId="2" fillId="12" borderId="19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/>
    </xf>
    <xf numFmtId="167" fontId="6" fillId="22" borderId="0" xfId="0" applyNumberFormat="1" applyFont="1" applyFill="1" applyBorder="1" applyAlignment="1"/>
    <xf numFmtId="167" fontId="6" fillId="22" borderId="0" xfId="0" applyNumberFormat="1" applyFont="1" applyFill="1" applyBorder="1" applyAlignment="1">
      <alignment horizontal="center"/>
    </xf>
    <xf numFmtId="0" fontId="0" fillId="21" borderId="0" xfId="0" applyFont="1" applyFill="1" applyBorder="1"/>
    <xf numFmtId="167" fontId="0" fillId="21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164" fontId="6" fillId="0" borderId="0" xfId="0" applyNumberFormat="1" applyFont="1" applyBorder="1"/>
    <xf numFmtId="0" fontId="0" fillId="21" borderId="35" xfId="0" applyFont="1" applyFill="1" applyBorder="1" applyAlignment="1">
      <alignment horizontal="center"/>
    </xf>
    <xf numFmtId="167" fontId="0" fillId="21" borderId="35" xfId="0" applyNumberFormat="1" applyFont="1" applyFill="1" applyBorder="1" applyAlignment="1">
      <alignment horizontal="center"/>
    </xf>
    <xf numFmtId="0" fontId="0" fillId="0" borderId="36" xfId="0" applyFill="1" applyBorder="1"/>
    <xf numFmtId="0" fontId="0" fillId="21" borderId="0" xfId="0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" fontId="2" fillId="19" borderId="3" xfId="0" applyNumberFormat="1" applyFont="1" applyFill="1" applyBorder="1"/>
    <xf numFmtId="0" fontId="2" fillId="19" borderId="30" xfId="0" applyFont="1" applyFill="1" applyBorder="1"/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6" borderId="2" xfId="0" applyFont="1" applyFill="1" applyBorder="1" applyAlignment="1">
      <alignment horizontal="center"/>
    </xf>
    <xf numFmtId="0" fontId="2" fillId="7" borderId="28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9" xfId="0" applyFont="1" applyBorder="1"/>
    <xf numFmtId="4" fontId="1" fillId="0" borderId="19" xfId="0" applyNumberFormat="1" applyFont="1" applyBorder="1"/>
    <xf numFmtId="0" fontId="2" fillId="19" borderId="38" xfId="0" applyFont="1" applyFill="1" applyBorder="1"/>
    <xf numFmtId="165" fontId="2" fillId="5" borderId="28" xfId="0" applyNumberFormat="1" applyFont="1" applyFill="1" applyBorder="1"/>
    <xf numFmtId="2" fontId="0" fillId="0" borderId="18" xfId="0" applyNumberFormat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2" fontId="2" fillId="19" borderId="14" xfId="0" applyNumberFormat="1" applyFont="1" applyFill="1" applyBorder="1"/>
    <xf numFmtId="2" fontId="1" fillId="0" borderId="14" xfId="0" applyNumberFormat="1" applyFont="1" applyFill="1" applyBorder="1"/>
    <xf numFmtId="2" fontId="2" fillId="19" borderId="18" xfId="0" applyNumberFormat="1" applyFont="1" applyFill="1" applyBorder="1"/>
    <xf numFmtId="2" fontId="2" fillId="19" borderId="24" xfId="0" applyNumberFormat="1" applyFont="1" applyFill="1" applyBorder="1" applyAlignment="1">
      <alignment horizontal="right" vertical="center" wrapText="1"/>
    </xf>
    <xf numFmtId="165" fontId="2" fillId="4" borderId="30" xfId="0" applyNumberFormat="1" applyFont="1" applyFill="1" applyBorder="1"/>
    <xf numFmtId="165" fontId="2" fillId="2" borderId="19" xfId="0" applyNumberFormat="1" applyFont="1" applyFill="1" applyBorder="1"/>
    <xf numFmtId="4" fontId="1" fillId="0" borderId="9" xfId="0" applyNumberFormat="1" applyFont="1" applyBorder="1"/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2" fontId="0" fillId="0" borderId="19" xfId="0" applyNumberFormat="1" applyBorder="1"/>
    <xf numFmtId="167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4" fontId="2" fillId="7" borderId="19" xfId="0" applyNumberFormat="1" applyFont="1" applyFill="1" applyBorder="1"/>
    <xf numFmtId="4" fontId="2" fillId="6" borderId="39" xfId="0" applyNumberFormat="1" applyFont="1" applyFill="1" applyBorder="1"/>
    <xf numFmtId="0" fontId="1" fillId="0" borderId="19" xfId="0" applyFont="1" applyBorder="1"/>
    <xf numFmtId="4" fontId="1" fillId="0" borderId="19" xfId="0" applyNumberFormat="1" applyFont="1" applyFill="1" applyBorder="1" applyAlignment="1">
      <alignment horizontal="right"/>
    </xf>
    <xf numFmtId="0" fontId="10" fillId="12" borderId="1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Font="1" applyBorder="1" applyAlignment="1">
      <alignment wrapText="1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F60"/>
  <sheetViews>
    <sheetView topLeftCell="A7" workbookViewId="0">
      <selection activeCell="C15" sqref="C15"/>
    </sheetView>
  </sheetViews>
  <sheetFormatPr defaultRowHeight="15.75" x14ac:dyDescent="0.25"/>
  <cols>
    <col min="1" max="1" width="43.42578125" style="1" customWidth="1"/>
    <col min="2" max="2" width="36.5703125" style="1" customWidth="1"/>
    <col min="3" max="3" width="15.5703125" style="13" customWidth="1"/>
    <col min="4" max="4" width="28.42578125" style="1" customWidth="1"/>
    <col min="5" max="5" width="21.85546875" style="1" customWidth="1"/>
    <col min="6" max="6" width="20.7109375" style="1" customWidth="1"/>
    <col min="7" max="16384" width="9.140625" style="1"/>
  </cols>
  <sheetData>
    <row r="2" spans="1:3" x14ac:dyDescent="0.25">
      <c r="A2" s="208" t="s">
        <v>101</v>
      </c>
      <c r="B2" s="208"/>
      <c r="C2" s="208"/>
    </row>
    <row r="4" spans="1:3" x14ac:dyDescent="0.25">
      <c r="A4" s="2" t="s">
        <v>0</v>
      </c>
    </row>
    <row r="5" spans="1:3" ht="16.5" thickBot="1" x14ac:dyDescent="0.3"/>
    <row r="6" spans="1:3" s="6" customFormat="1" x14ac:dyDescent="0.25">
      <c r="A6" s="209" t="s">
        <v>1</v>
      </c>
      <c r="B6" s="210"/>
      <c r="C6" s="211"/>
    </row>
    <row r="7" spans="1:3" x14ac:dyDescent="0.25">
      <c r="A7" s="204" t="s">
        <v>102</v>
      </c>
      <c r="B7" s="212"/>
      <c r="C7" s="184">
        <v>7516.85</v>
      </c>
    </row>
    <row r="8" spans="1:3" x14ac:dyDescent="0.25">
      <c r="A8" s="204" t="s">
        <v>103</v>
      </c>
      <c r="B8" s="212"/>
      <c r="C8" s="205">
        <v>0</v>
      </c>
    </row>
    <row r="9" spans="1:3" x14ac:dyDescent="0.25">
      <c r="A9" s="204" t="s">
        <v>3</v>
      </c>
      <c r="B9" s="212"/>
      <c r="C9" s="184">
        <v>483.1</v>
      </c>
    </row>
    <row r="10" spans="1:3" x14ac:dyDescent="0.25">
      <c r="A10" s="204" t="s">
        <v>103</v>
      </c>
      <c r="B10" s="212"/>
      <c r="C10" s="205">
        <v>0</v>
      </c>
    </row>
    <row r="11" spans="1:3" x14ac:dyDescent="0.25">
      <c r="A11" s="204" t="s">
        <v>104</v>
      </c>
      <c r="B11" s="212"/>
      <c r="C11" s="184">
        <v>20050.68</v>
      </c>
    </row>
    <row r="12" spans="1:3" s="6" customFormat="1" ht="16.5" thickBot="1" x14ac:dyDescent="0.3">
      <c r="B12" s="8" t="s">
        <v>4</v>
      </c>
      <c r="C12" s="194">
        <v>28050.63</v>
      </c>
    </row>
    <row r="13" spans="1:3" s="6" customFormat="1" ht="16.5" thickBot="1" x14ac:dyDescent="0.3">
      <c r="A13" s="7"/>
      <c r="C13" s="15"/>
    </row>
    <row r="14" spans="1:3" ht="16.5" thickBot="1" x14ac:dyDescent="0.3">
      <c r="A14" s="213" t="s">
        <v>9</v>
      </c>
      <c r="B14" s="214"/>
      <c r="C14" s="215"/>
    </row>
    <row r="15" spans="1:3" s="6" customFormat="1" x14ac:dyDescent="0.25">
      <c r="A15" s="11" t="s">
        <v>55</v>
      </c>
      <c r="B15" s="19" t="s">
        <v>56</v>
      </c>
      <c r="C15" s="195">
        <v>2669</v>
      </c>
    </row>
    <row r="16" spans="1:3" s="6" customFormat="1" x14ac:dyDescent="0.25">
      <c r="A16" s="21"/>
      <c r="B16" s="22" t="s">
        <v>57</v>
      </c>
      <c r="C16" s="23">
        <v>5000</v>
      </c>
    </row>
    <row r="17" spans="1:4" s="6" customFormat="1" x14ac:dyDescent="0.25">
      <c r="A17" s="21"/>
      <c r="B17" s="75" t="s">
        <v>58</v>
      </c>
      <c r="C17" s="76">
        <v>7669</v>
      </c>
    </row>
    <row r="18" spans="1:4" ht="16.5" thickBot="1" x14ac:dyDescent="0.3">
      <c r="A18" s="9" t="s">
        <v>11</v>
      </c>
      <c r="B18" s="10" t="s">
        <v>59</v>
      </c>
      <c r="C18" s="14">
        <v>40.479999999999997</v>
      </c>
    </row>
    <row r="19" spans="1:4" ht="16.5" thickBot="1" x14ac:dyDescent="0.3">
      <c r="A19" s="24"/>
      <c r="B19" s="77" t="s">
        <v>47</v>
      </c>
      <c r="C19" s="176">
        <v>40.479999999999997</v>
      </c>
    </row>
    <row r="20" spans="1:4" ht="15.75" customHeight="1" thickBot="1" x14ac:dyDescent="0.3">
      <c r="A20" s="219" t="s">
        <v>3</v>
      </c>
      <c r="B20" s="178" t="s">
        <v>178</v>
      </c>
      <c r="C20" s="187">
        <v>200</v>
      </c>
    </row>
    <row r="21" spans="1:4" ht="15.75" customHeight="1" thickBot="1" x14ac:dyDescent="0.3">
      <c r="A21" s="220"/>
      <c r="B21" s="179" t="s">
        <v>179</v>
      </c>
      <c r="C21" s="188">
        <v>608.72</v>
      </c>
    </row>
    <row r="22" spans="1:4" ht="15.75" customHeight="1" thickBot="1" x14ac:dyDescent="0.3">
      <c r="A22" s="220"/>
      <c r="B22" s="179" t="s">
        <v>180</v>
      </c>
      <c r="C22" s="188">
        <v>192.5</v>
      </c>
    </row>
    <row r="23" spans="1:4" ht="15.75" customHeight="1" thickBot="1" x14ac:dyDescent="0.3">
      <c r="A23" s="220"/>
      <c r="B23" s="179" t="s">
        <v>181</v>
      </c>
      <c r="C23" s="188">
        <v>125</v>
      </c>
    </row>
    <row r="24" spans="1:4" ht="15.75" customHeight="1" thickBot="1" x14ac:dyDescent="0.3">
      <c r="A24" s="220"/>
      <c r="B24" s="185" t="s">
        <v>43</v>
      </c>
      <c r="C24" s="177">
        <v>1126.22</v>
      </c>
    </row>
    <row r="25" spans="1:4" s="6" customFormat="1" ht="17.25" thickTop="1" thickBot="1" x14ac:dyDescent="0.3">
      <c r="A25" s="220"/>
      <c r="B25" s="71" t="s">
        <v>2</v>
      </c>
      <c r="C25" s="193">
        <v>8835.7000000000007</v>
      </c>
      <c r="D25" s="70"/>
    </row>
    <row r="26" spans="1:4" s="6" customFormat="1" ht="17.25" thickTop="1" thickBot="1" x14ac:dyDescent="0.3">
      <c r="A26" s="5"/>
      <c r="B26" s="69"/>
      <c r="C26" s="15"/>
    </row>
    <row r="27" spans="1:4" ht="16.5" thickBot="1" x14ac:dyDescent="0.3">
      <c r="A27" s="216" t="s">
        <v>10</v>
      </c>
      <c r="B27" s="217"/>
      <c r="C27" s="218"/>
    </row>
    <row r="28" spans="1:4" s="7" customFormat="1" ht="16.5" thickBot="1" x14ac:dyDescent="0.3">
      <c r="A28" s="12" t="s">
        <v>12</v>
      </c>
      <c r="B28" s="57" t="s">
        <v>33</v>
      </c>
      <c r="C28" s="187">
        <v>104.4</v>
      </c>
    </row>
    <row r="29" spans="1:4" s="7" customFormat="1" ht="16.5" thickBot="1" x14ac:dyDescent="0.3">
      <c r="A29" s="12"/>
      <c r="B29" s="19" t="s">
        <v>93</v>
      </c>
      <c r="C29" s="188">
        <v>1855.96</v>
      </c>
    </row>
    <row r="30" spans="1:4" s="7" customFormat="1" ht="16.5" thickBot="1" x14ac:dyDescent="0.3">
      <c r="A30" s="12"/>
      <c r="B30" s="59" t="s">
        <v>36</v>
      </c>
      <c r="C30" s="188">
        <v>118.56</v>
      </c>
    </row>
    <row r="31" spans="1:4" s="7" customFormat="1" ht="16.5" thickBot="1" x14ac:dyDescent="0.3">
      <c r="A31" s="12"/>
      <c r="B31" s="59" t="s">
        <v>41</v>
      </c>
      <c r="C31" s="188">
        <v>83</v>
      </c>
    </row>
    <row r="32" spans="1:4" s="7" customFormat="1" ht="16.5" thickBot="1" x14ac:dyDescent="0.3">
      <c r="A32" s="12"/>
      <c r="B32" s="59" t="s">
        <v>35</v>
      </c>
      <c r="C32" s="188">
        <v>257.60000000000002</v>
      </c>
    </row>
    <row r="33" spans="1:4" s="7" customFormat="1" ht="16.5" thickBot="1" x14ac:dyDescent="0.3">
      <c r="A33" s="12"/>
      <c r="B33" s="58" t="s">
        <v>34</v>
      </c>
      <c r="C33" s="188">
        <v>1578.6</v>
      </c>
    </row>
    <row r="34" spans="1:4" s="7" customFormat="1" ht="16.5" thickBot="1" x14ac:dyDescent="0.3">
      <c r="A34" s="12"/>
      <c r="B34" s="58" t="s">
        <v>42</v>
      </c>
      <c r="C34" s="188">
        <v>0</v>
      </c>
    </row>
    <row r="35" spans="1:4" s="7" customFormat="1" ht="16.5" thickBot="1" x14ac:dyDescent="0.3">
      <c r="A35" s="12"/>
      <c r="B35" s="58" t="s">
        <v>37</v>
      </c>
      <c r="C35" s="188">
        <v>385</v>
      </c>
    </row>
    <row r="36" spans="1:4" s="7" customFormat="1" ht="16.5" thickBot="1" x14ac:dyDescent="0.3">
      <c r="A36" s="12"/>
      <c r="B36" s="58" t="s">
        <v>94</v>
      </c>
      <c r="C36" s="188">
        <v>200</v>
      </c>
    </row>
    <row r="37" spans="1:4" s="7" customFormat="1" ht="16.5" thickBot="1" x14ac:dyDescent="0.3">
      <c r="A37" s="12"/>
      <c r="B37" s="58" t="s">
        <v>38</v>
      </c>
      <c r="C37" s="188">
        <v>636.77</v>
      </c>
    </row>
    <row r="38" spans="1:4" s="7" customFormat="1" x14ac:dyDescent="0.25">
      <c r="A38" s="55"/>
      <c r="B38" s="64" t="s">
        <v>53</v>
      </c>
      <c r="C38" s="189">
        <v>5219.8900000000003</v>
      </c>
    </row>
    <row r="39" spans="1:4" s="7" customFormat="1" ht="16.5" thickBot="1" x14ac:dyDescent="0.3">
      <c r="A39" s="55" t="s">
        <v>45</v>
      </c>
      <c r="B39" s="56"/>
      <c r="C39" s="190">
        <v>0</v>
      </c>
    </row>
    <row r="40" spans="1:4" s="7" customFormat="1" ht="16.5" thickBot="1" x14ac:dyDescent="0.3">
      <c r="A40" s="17"/>
      <c r="B40" s="65" t="s">
        <v>54</v>
      </c>
      <c r="C40" s="191">
        <v>0</v>
      </c>
    </row>
    <row r="41" spans="1:4" s="7" customFormat="1" ht="16.5" thickBot="1" x14ac:dyDescent="0.3">
      <c r="A41" s="54" t="s">
        <v>44</v>
      </c>
      <c r="B41" s="58" t="s">
        <v>34</v>
      </c>
      <c r="C41" s="187">
        <v>443.64</v>
      </c>
    </row>
    <row r="42" spans="1:4" s="7" customFormat="1" ht="16.5" thickBot="1" x14ac:dyDescent="0.3">
      <c r="A42" s="54"/>
      <c r="B42" s="58" t="s">
        <v>52</v>
      </c>
      <c r="C42" s="188">
        <v>187.23</v>
      </c>
    </row>
    <row r="43" spans="1:4" s="7" customFormat="1" ht="16.5" thickBot="1" x14ac:dyDescent="0.3">
      <c r="A43" s="54"/>
      <c r="B43" s="58" t="s">
        <v>37</v>
      </c>
      <c r="C43" s="188">
        <v>250</v>
      </c>
    </row>
    <row r="44" spans="1:4" s="7" customFormat="1" ht="16.5" thickBot="1" x14ac:dyDescent="0.3">
      <c r="A44" s="54"/>
      <c r="B44" s="63" t="s">
        <v>38</v>
      </c>
      <c r="C44" s="188">
        <v>197</v>
      </c>
    </row>
    <row r="45" spans="1:4" s="7" customFormat="1" ht="17.25" thickTop="1" thickBot="1" x14ac:dyDescent="0.3">
      <c r="A45" s="62"/>
      <c r="B45" s="66" t="s">
        <v>46</v>
      </c>
      <c r="C45" s="192">
        <v>1077.8699999999999</v>
      </c>
    </row>
    <row r="46" spans="1:4" ht="17.25" thickTop="1" thickBot="1" x14ac:dyDescent="0.3">
      <c r="B46" s="67" t="s">
        <v>8</v>
      </c>
      <c r="C46" s="186">
        <v>6297.76</v>
      </c>
      <c r="D46" s="68"/>
    </row>
    <row r="47" spans="1:4" ht="17.25" thickTop="1" thickBot="1" x14ac:dyDescent="0.3">
      <c r="C47" s="60"/>
    </row>
    <row r="48" spans="1:4" x14ac:dyDescent="0.25">
      <c r="A48" s="182" t="s">
        <v>105</v>
      </c>
      <c r="B48" s="180"/>
      <c r="C48" s="203"/>
    </row>
    <row r="49" spans="1:6" x14ac:dyDescent="0.25">
      <c r="A49" s="183" t="s">
        <v>5</v>
      </c>
      <c r="B49" s="207"/>
      <c r="C49" s="184">
        <v>9965.9599999999991</v>
      </c>
      <c r="F49" s="6"/>
    </row>
    <row r="50" spans="1:6" x14ac:dyDescent="0.25">
      <c r="A50" s="183" t="s">
        <v>6</v>
      </c>
      <c r="B50" s="207"/>
      <c r="C50" s="184">
        <v>20091.16</v>
      </c>
      <c r="F50" s="6"/>
    </row>
    <row r="51" spans="1:6" x14ac:dyDescent="0.25">
      <c r="A51" s="183" t="s">
        <v>13</v>
      </c>
      <c r="B51" s="207"/>
      <c r="C51" s="184">
        <v>531.45000000000005</v>
      </c>
      <c r="F51" s="6"/>
    </row>
    <row r="52" spans="1:6" ht="14.25" customHeight="1" thickBot="1" x14ac:dyDescent="0.3">
      <c r="B52" s="181" t="s">
        <v>7</v>
      </c>
      <c r="C52" s="202">
        <v>30588.57</v>
      </c>
    </row>
    <row r="53" spans="1:6" ht="35.25" customHeight="1" thickTop="1" thickBot="1" x14ac:dyDescent="0.3">
      <c r="A53" s="3"/>
      <c r="B53" s="4"/>
    </row>
    <row r="54" spans="1:6" ht="16.5" thickBot="1" x14ac:dyDescent="0.3">
      <c r="A54" s="74" t="s">
        <v>106</v>
      </c>
      <c r="B54" s="73"/>
      <c r="C54" s="72"/>
    </row>
    <row r="55" spans="1:6" x14ac:dyDescent="0.25">
      <c r="A55" s="61">
        <v>0</v>
      </c>
      <c r="B55" s="18"/>
      <c r="C55" s="20">
        <v>0</v>
      </c>
    </row>
    <row r="56" spans="1:6" x14ac:dyDescent="0.25">
      <c r="C56" s="16"/>
    </row>
    <row r="57" spans="1:6" x14ac:dyDescent="0.25">
      <c r="C57" s="16"/>
    </row>
    <row r="58" spans="1:6" x14ac:dyDescent="0.25">
      <c r="C58" s="15"/>
    </row>
    <row r="59" spans="1:6" x14ac:dyDescent="0.25">
      <c r="C59" s="16"/>
    </row>
    <row r="60" spans="1:6" x14ac:dyDescent="0.25">
      <c r="C60" s="16"/>
    </row>
  </sheetData>
  <mergeCells count="7">
    <mergeCell ref="B49:B51"/>
    <mergeCell ref="A2:C2"/>
    <mergeCell ref="A6:C6"/>
    <mergeCell ref="B7:B11"/>
    <mergeCell ref="A14:C14"/>
    <mergeCell ref="A27:C27"/>
    <mergeCell ref="A20:A25"/>
  </mergeCells>
  <pageMargins left="0.25" right="0.25" top="0.75" bottom="0.75" header="0.3" footer="0.3"/>
  <pageSetup paperSize="9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3:E39"/>
  <sheetViews>
    <sheetView tabSelected="1" topLeftCell="B1" workbookViewId="0">
      <selection activeCell="F14" sqref="F14"/>
    </sheetView>
  </sheetViews>
  <sheetFormatPr defaultRowHeight="15" x14ac:dyDescent="0.25"/>
  <cols>
    <col min="1" max="1" width="9.140625" hidden="1" customWidth="1"/>
    <col min="2" max="2" width="36.7109375" customWidth="1"/>
    <col min="3" max="3" width="22.28515625" customWidth="1"/>
    <col min="4" max="4" width="13.85546875" customWidth="1"/>
    <col min="5" max="5" width="10.140625" bestFit="1" customWidth="1"/>
  </cols>
  <sheetData>
    <row r="3" spans="2:5" ht="15.75" x14ac:dyDescent="0.25">
      <c r="B3" s="27" t="s">
        <v>14</v>
      </c>
      <c r="C3" s="6"/>
      <c r="D3" s="6"/>
    </row>
    <row r="4" spans="2:5" ht="15.75" x14ac:dyDescent="0.25">
      <c r="B4" s="28"/>
      <c r="C4" s="6"/>
      <c r="D4" s="6"/>
    </row>
    <row r="5" spans="2:5" ht="15.75" x14ac:dyDescent="0.25">
      <c r="B5" s="27" t="s">
        <v>81</v>
      </c>
      <c r="C5" s="29" t="s">
        <v>166</v>
      </c>
      <c r="D5" s="6"/>
    </row>
    <row r="6" spans="2:5" ht="15.75" x14ac:dyDescent="0.25">
      <c r="B6" s="6"/>
      <c r="C6" s="6"/>
      <c r="D6" s="6"/>
    </row>
    <row r="7" spans="2:5" ht="15.75" x14ac:dyDescent="0.25">
      <c r="B7" s="144" t="s">
        <v>15</v>
      </c>
      <c r="C7" s="6"/>
      <c r="D7" s="6"/>
      <c r="E7" s="145">
        <v>0</v>
      </c>
    </row>
    <row r="8" spans="2:5" ht="15.75" x14ac:dyDescent="0.25">
      <c r="B8" s="146"/>
      <c r="C8" s="31"/>
      <c r="D8" s="6"/>
    </row>
    <row r="9" spans="2:5" ht="15.75" x14ac:dyDescent="0.25">
      <c r="B9" s="144" t="s">
        <v>16</v>
      </c>
      <c r="C9" s="6"/>
      <c r="D9" s="6"/>
    </row>
    <row r="10" spans="2:5" ht="15.75" x14ac:dyDescent="0.25">
      <c r="B10" s="25"/>
      <c r="C10" s="6"/>
      <c r="D10" s="6"/>
    </row>
    <row r="11" spans="2:5" ht="15.75" x14ac:dyDescent="0.25">
      <c r="B11" s="144" t="s">
        <v>17</v>
      </c>
      <c r="C11" s="6"/>
      <c r="D11" s="6"/>
    </row>
    <row r="12" spans="2:5" ht="15.75" x14ac:dyDescent="0.25">
      <c r="B12" s="30"/>
      <c r="C12" s="6"/>
      <c r="D12" s="6"/>
    </row>
    <row r="13" spans="2:5" ht="15.75" x14ac:dyDescent="0.25">
      <c r="B13" s="6"/>
      <c r="C13" s="6"/>
      <c r="D13" s="6"/>
    </row>
    <row r="14" spans="2:5" ht="47.25" x14ac:dyDescent="0.25">
      <c r="B14" s="158" t="s">
        <v>18</v>
      </c>
      <c r="C14" s="206" t="s">
        <v>19</v>
      </c>
      <c r="D14" s="206" t="s">
        <v>167</v>
      </c>
    </row>
    <row r="15" spans="2:5" x14ac:dyDescent="0.25">
      <c r="B15" s="156" t="s">
        <v>82</v>
      </c>
      <c r="C15" s="153">
        <v>2005</v>
      </c>
      <c r="D15" s="151">
        <v>500</v>
      </c>
    </row>
    <row r="16" spans="2:5" x14ac:dyDescent="0.25">
      <c r="B16" s="156" t="s">
        <v>83</v>
      </c>
      <c r="C16" s="153">
        <v>1998</v>
      </c>
      <c r="D16" s="151">
        <v>740</v>
      </c>
    </row>
    <row r="17" spans="2:4" x14ac:dyDescent="0.25">
      <c r="B17" s="156" t="s">
        <v>84</v>
      </c>
      <c r="C17" s="153">
        <v>2009</v>
      </c>
      <c r="D17" s="151">
        <v>994</v>
      </c>
    </row>
    <row r="18" spans="2:4" x14ac:dyDescent="0.25">
      <c r="B18" s="156" t="s">
        <v>85</v>
      </c>
      <c r="C18" s="154">
        <v>41687</v>
      </c>
      <c r="D18" s="151">
        <v>878</v>
      </c>
    </row>
    <row r="19" spans="2:4" x14ac:dyDescent="0.25">
      <c r="B19" s="156" t="s">
        <v>86</v>
      </c>
      <c r="C19" s="154">
        <v>42263</v>
      </c>
      <c r="D19" s="151">
        <v>630</v>
      </c>
    </row>
    <row r="20" spans="2:4" x14ac:dyDescent="0.25">
      <c r="B20" s="156" t="s">
        <v>87</v>
      </c>
      <c r="C20" s="155">
        <v>42468</v>
      </c>
      <c r="D20" s="152">
        <v>1560</v>
      </c>
    </row>
    <row r="21" spans="2:4" x14ac:dyDescent="0.25">
      <c r="B21" s="156" t="s">
        <v>88</v>
      </c>
      <c r="C21" s="155">
        <v>42608</v>
      </c>
      <c r="D21" s="152">
        <v>577</v>
      </c>
    </row>
    <row r="22" spans="2:4" x14ac:dyDescent="0.25">
      <c r="B22" s="156" t="s">
        <v>89</v>
      </c>
      <c r="C22" s="154">
        <v>42879</v>
      </c>
      <c r="D22" s="151">
        <v>2000</v>
      </c>
    </row>
    <row r="23" spans="2:4" x14ac:dyDescent="0.25">
      <c r="B23" s="156" t="s">
        <v>80</v>
      </c>
      <c r="C23" s="155">
        <v>42863</v>
      </c>
      <c r="D23" s="152">
        <v>300</v>
      </c>
    </row>
    <row r="24" spans="2:4" ht="15.75" x14ac:dyDescent="0.25">
      <c r="B24" s="196" t="s">
        <v>4</v>
      </c>
      <c r="C24" s="197"/>
      <c r="D24" s="157">
        <v>8179</v>
      </c>
    </row>
    <row r="25" spans="2:4" ht="33" customHeight="1" x14ac:dyDescent="0.25">
      <c r="B25" s="3" t="s">
        <v>20</v>
      </c>
      <c r="C25" s="7"/>
      <c r="D25" s="7"/>
    </row>
    <row r="26" spans="2:4" ht="15.75" x14ac:dyDescent="0.25">
      <c r="B26" s="7"/>
      <c r="C26" s="7"/>
      <c r="D26" s="7"/>
    </row>
    <row r="27" spans="2:4" ht="15.75" x14ac:dyDescent="0.25">
      <c r="B27" s="7" t="s">
        <v>168</v>
      </c>
      <c r="C27" s="7"/>
      <c r="D27" s="7"/>
    </row>
    <row r="28" spans="2:4" ht="15.75" x14ac:dyDescent="0.25">
      <c r="B28" s="7"/>
      <c r="C28" s="7"/>
      <c r="D28" s="7"/>
    </row>
    <row r="29" spans="2:4" ht="15.75" x14ac:dyDescent="0.25">
      <c r="B29" s="7" t="s">
        <v>21</v>
      </c>
      <c r="C29" s="7"/>
      <c r="D29" s="7"/>
    </row>
    <row r="30" spans="2:4" ht="15.75" x14ac:dyDescent="0.25">
      <c r="B30" s="7"/>
      <c r="C30" s="7"/>
      <c r="D30" s="7"/>
    </row>
    <row r="31" spans="2:4" ht="15.75" x14ac:dyDescent="0.25">
      <c r="B31" s="7" t="s">
        <v>22</v>
      </c>
      <c r="C31" s="7"/>
      <c r="D31" s="7"/>
    </row>
    <row r="32" spans="2:4" ht="15.75" x14ac:dyDescent="0.25">
      <c r="B32" s="7"/>
      <c r="C32" s="7"/>
      <c r="D32" s="7"/>
    </row>
    <row r="33" spans="2:4" ht="15.75" x14ac:dyDescent="0.25">
      <c r="B33" s="7" t="s">
        <v>23</v>
      </c>
      <c r="C33" s="7"/>
      <c r="D33" s="7"/>
    </row>
    <row r="34" spans="2:4" ht="15.75" x14ac:dyDescent="0.25">
      <c r="B34" s="7"/>
      <c r="C34" s="6"/>
      <c r="D34" s="6"/>
    </row>
    <row r="35" spans="2:4" ht="15.75" x14ac:dyDescent="0.25">
      <c r="B35" s="7" t="s">
        <v>95</v>
      </c>
      <c r="C35" s="6"/>
      <c r="D35" s="6"/>
    </row>
    <row r="36" spans="2:4" ht="15.75" x14ac:dyDescent="0.25">
      <c r="B36" s="7"/>
      <c r="C36" s="6"/>
      <c r="D36" s="6"/>
    </row>
    <row r="37" spans="2:4" ht="15.75" x14ac:dyDescent="0.25">
      <c r="B37" s="7" t="s">
        <v>24</v>
      </c>
      <c r="C37" s="6"/>
      <c r="D37" s="6"/>
    </row>
    <row r="38" spans="2:4" ht="15.75" x14ac:dyDescent="0.25">
      <c r="B38" s="7"/>
      <c r="C38" s="6"/>
      <c r="D38" s="6"/>
    </row>
    <row r="39" spans="2:4" ht="15.75" x14ac:dyDescent="0.25">
      <c r="B39" s="7" t="s">
        <v>25</v>
      </c>
      <c r="C39" s="6"/>
      <c r="D39" s="6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M33"/>
  <sheetViews>
    <sheetView topLeftCell="A4" workbookViewId="0">
      <selection activeCell="B6" sqref="B6"/>
    </sheetView>
  </sheetViews>
  <sheetFormatPr defaultRowHeight="15" x14ac:dyDescent="0.25"/>
  <cols>
    <col min="1" max="1" width="24.28515625" customWidth="1"/>
    <col min="2" max="2" width="86.85546875" customWidth="1"/>
    <col min="3" max="3" width="25.28515625" customWidth="1"/>
    <col min="4" max="4" width="23.28515625" customWidth="1"/>
    <col min="5" max="5" width="28.42578125" customWidth="1"/>
    <col min="6" max="6" width="56.85546875" customWidth="1"/>
  </cols>
  <sheetData>
    <row r="2" spans="1:13" x14ac:dyDescent="0.25">
      <c r="A2" s="32" t="s">
        <v>14</v>
      </c>
    </row>
    <row r="5" spans="1:13" x14ac:dyDescent="0.25">
      <c r="A5" s="221" t="s">
        <v>107</v>
      </c>
      <c r="B5" s="221"/>
      <c r="C5" s="221"/>
      <c r="D5" s="221"/>
      <c r="E5" s="221"/>
      <c r="F5" s="221"/>
    </row>
    <row r="6" spans="1:13" x14ac:dyDescent="0.25">
      <c r="A6" s="135"/>
      <c r="B6" s="135"/>
      <c r="C6" s="135"/>
      <c r="D6" s="135"/>
      <c r="E6" s="135"/>
      <c r="F6" s="135"/>
    </row>
    <row r="7" spans="1:13" x14ac:dyDescent="0.25">
      <c r="A7" s="135"/>
      <c r="B7" s="135"/>
      <c r="C7" s="135"/>
      <c r="D7" s="135"/>
      <c r="E7" s="135"/>
      <c r="F7" s="135"/>
    </row>
    <row r="8" spans="1:13" ht="15.75" customHeight="1" x14ac:dyDescent="0.25">
      <c r="A8" s="136"/>
      <c r="B8" s="137"/>
      <c r="C8" s="159"/>
      <c r="D8" s="160"/>
      <c r="E8" s="161"/>
      <c r="F8" s="159"/>
      <c r="G8" s="165"/>
      <c r="H8" s="165"/>
      <c r="I8" s="165"/>
      <c r="J8" s="165"/>
      <c r="K8" s="165"/>
      <c r="L8" s="165"/>
      <c r="M8" s="165"/>
    </row>
    <row r="9" spans="1:13" x14ac:dyDescent="0.25">
      <c r="A9" s="138"/>
      <c r="B9" s="149"/>
      <c r="C9" s="162"/>
      <c r="D9" s="163"/>
      <c r="E9" s="163"/>
      <c r="F9" s="164"/>
      <c r="G9" s="165"/>
      <c r="H9" s="165"/>
      <c r="I9" s="165"/>
      <c r="J9" s="165"/>
      <c r="K9" s="165"/>
      <c r="L9" s="165"/>
      <c r="M9" s="165"/>
    </row>
    <row r="10" spans="1:13" x14ac:dyDescent="0.25">
      <c r="A10" s="141"/>
      <c r="B10" s="147"/>
      <c r="C10" s="165"/>
      <c r="D10" s="166"/>
      <c r="E10" s="167"/>
      <c r="F10" s="165"/>
      <c r="G10" s="165"/>
      <c r="H10" s="165"/>
      <c r="I10" s="165"/>
      <c r="J10" s="165"/>
      <c r="K10" s="165"/>
      <c r="L10" s="165"/>
      <c r="M10" s="165"/>
    </row>
    <row r="11" spans="1:13" x14ac:dyDescent="0.25">
      <c r="A11" s="140">
        <v>6</v>
      </c>
      <c r="B11" s="149" t="s">
        <v>96</v>
      </c>
      <c r="C11" s="168"/>
      <c r="D11" s="163"/>
      <c r="E11" s="163"/>
      <c r="F11" s="164"/>
      <c r="G11" s="165"/>
      <c r="H11" s="165"/>
      <c r="I11" s="165"/>
      <c r="J11" s="165"/>
      <c r="K11" s="165"/>
      <c r="L11" s="165"/>
      <c r="M11" s="165"/>
    </row>
    <row r="12" spans="1:13" x14ac:dyDescent="0.25">
      <c r="A12" s="142">
        <v>7</v>
      </c>
      <c r="B12" s="147" t="s">
        <v>97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x14ac:dyDescent="0.25">
      <c r="A13" s="138"/>
      <c r="B13" s="150"/>
      <c r="C13" s="170"/>
      <c r="D13" s="171"/>
      <c r="E13" s="171"/>
      <c r="F13" s="172"/>
      <c r="G13" s="165"/>
      <c r="H13" s="165"/>
      <c r="I13" s="165"/>
      <c r="J13" s="165"/>
      <c r="K13" s="165"/>
      <c r="L13" s="165"/>
      <c r="M13" s="165"/>
    </row>
    <row r="14" spans="1:13" x14ac:dyDescent="0.25">
      <c r="A14" s="141"/>
      <c r="B14" s="147"/>
      <c r="C14" s="165"/>
      <c r="D14" s="165"/>
      <c r="E14" s="165"/>
      <c r="F14" s="165"/>
      <c r="G14" s="165"/>
      <c r="H14" s="165"/>
      <c r="I14" s="165"/>
      <c r="J14" s="165"/>
      <c r="K14" s="169"/>
      <c r="L14" s="165"/>
      <c r="M14" s="165"/>
    </row>
    <row r="15" spans="1:13" x14ac:dyDescent="0.25">
      <c r="A15" s="140"/>
      <c r="B15" s="150"/>
      <c r="C15" s="168"/>
      <c r="D15" s="163"/>
      <c r="E15" s="163"/>
      <c r="F15" s="164"/>
      <c r="G15" s="165"/>
      <c r="H15" s="165"/>
      <c r="I15" s="165"/>
      <c r="J15" s="165"/>
      <c r="K15" s="165"/>
      <c r="L15" s="165"/>
      <c r="M15" s="165"/>
    </row>
    <row r="16" spans="1:13" x14ac:dyDescent="0.25">
      <c r="A16" s="18"/>
      <c r="B16" s="18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1:13" x14ac:dyDescent="0.25">
      <c r="A17" s="18"/>
      <c r="B17" s="18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x14ac:dyDescent="0.25">
      <c r="A18" s="140"/>
      <c r="B18" s="139"/>
      <c r="C18" s="168"/>
      <c r="D18" s="163"/>
      <c r="E18" s="163"/>
      <c r="F18" s="165"/>
      <c r="G18" s="165"/>
      <c r="H18" s="165"/>
      <c r="I18" s="165"/>
      <c r="J18" s="165"/>
      <c r="K18" s="165"/>
      <c r="L18" s="165"/>
      <c r="M18" s="165"/>
    </row>
    <row r="19" spans="1:13" ht="24.75" customHeight="1" x14ac:dyDescent="0.25">
      <c r="A19" s="148"/>
      <c r="B19" s="143"/>
      <c r="C19" s="173"/>
      <c r="D19" s="173"/>
      <c r="E19" s="173"/>
      <c r="F19" s="165"/>
      <c r="G19" s="165"/>
      <c r="H19" s="165"/>
      <c r="I19" s="165"/>
      <c r="J19" s="165"/>
      <c r="K19" s="165"/>
      <c r="L19" s="165"/>
      <c r="M19" s="165"/>
    </row>
    <row r="20" spans="1:13" ht="33.75" customHeight="1" x14ac:dyDescent="0.25">
      <c r="A20" s="222"/>
      <c r="B20" s="222"/>
      <c r="C20" s="174"/>
      <c r="D20" s="175"/>
      <c r="E20" s="174"/>
      <c r="F20" s="174"/>
    </row>
    <row r="25" spans="1:13" x14ac:dyDescent="0.25">
      <c r="K25" s="34"/>
    </row>
    <row r="26" spans="1:13" x14ac:dyDescent="0.25">
      <c r="K26" s="34"/>
    </row>
    <row r="27" spans="1:13" x14ac:dyDescent="0.25">
      <c r="A27" s="37"/>
      <c r="B27" s="37"/>
      <c r="C27" s="37"/>
      <c r="D27" s="37"/>
      <c r="K27" s="34"/>
    </row>
    <row r="28" spans="1:13" x14ac:dyDescent="0.25">
      <c r="A28" s="37"/>
      <c r="K28" s="34"/>
    </row>
    <row r="29" spans="1:13" x14ac:dyDescent="0.25">
      <c r="K29" s="34"/>
    </row>
    <row r="30" spans="1:13" x14ac:dyDescent="0.25">
      <c r="K30" s="34"/>
    </row>
    <row r="31" spans="1:13" x14ac:dyDescent="0.25">
      <c r="K31" s="34"/>
    </row>
    <row r="32" spans="1:13" x14ac:dyDescent="0.25">
      <c r="J32" t="s">
        <v>26</v>
      </c>
      <c r="K32" s="36"/>
    </row>
    <row r="33" spans="11:11" x14ac:dyDescent="0.25">
      <c r="K33" s="34"/>
    </row>
  </sheetData>
  <mergeCells count="2">
    <mergeCell ref="A5:F5"/>
    <mergeCell ref="A20:B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42"/>
  <sheetViews>
    <sheetView workbookViewId="0">
      <selection activeCell="F5" sqref="F5"/>
    </sheetView>
  </sheetViews>
  <sheetFormatPr defaultRowHeight="15" x14ac:dyDescent="0.25"/>
  <cols>
    <col min="1" max="1" width="33.7109375" style="18" customWidth="1"/>
    <col min="2" max="2" width="8.85546875" style="41" customWidth="1"/>
    <col min="3" max="3" width="32.7109375" style="18" customWidth="1"/>
    <col min="4" max="4" width="10.7109375" style="18" customWidth="1"/>
    <col min="5" max="5" width="34.28515625" style="18" customWidth="1"/>
    <col min="6" max="6" width="59.85546875" style="86" customWidth="1"/>
    <col min="7" max="16384" width="9.140625" style="18"/>
  </cols>
  <sheetData>
    <row r="1" spans="1:6" ht="30" x14ac:dyDescent="0.25">
      <c r="A1" s="38" t="s">
        <v>27</v>
      </c>
      <c r="B1" s="88" t="s">
        <v>28</v>
      </c>
      <c r="C1" s="38" t="s">
        <v>29</v>
      </c>
      <c r="D1" s="39" t="s">
        <v>30</v>
      </c>
      <c r="E1" s="38" t="s">
        <v>31</v>
      </c>
      <c r="F1" s="38" t="s">
        <v>32</v>
      </c>
    </row>
    <row r="2" spans="1:6" x14ac:dyDescent="0.25">
      <c r="A2" s="40" t="s">
        <v>39</v>
      </c>
      <c r="B2" s="78">
        <v>0</v>
      </c>
      <c r="C2" s="79"/>
      <c r="D2" s="80"/>
      <c r="E2" s="79"/>
      <c r="F2" s="81"/>
    </row>
    <row r="3" spans="1:6" x14ac:dyDescent="0.25">
      <c r="A3" s="42" t="s">
        <v>33</v>
      </c>
      <c r="B3" s="41">
        <v>104.4</v>
      </c>
      <c r="C3" s="79" t="s">
        <v>144</v>
      </c>
      <c r="D3" s="82">
        <v>43850</v>
      </c>
      <c r="E3" s="79" t="s">
        <v>144</v>
      </c>
      <c r="F3" s="81" t="s">
        <v>145</v>
      </c>
    </row>
    <row r="4" spans="1:6" ht="30" x14ac:dyDescent="0.25">
      <c r="A4" s="43" t="s">
        <v>40</v>
      </c>
      <c r="B4" s="41">
        <v>364.98</v>
      </c>
      <c r="C4" s="18" t="s">
        <v>110</v>
      </c>
      <c r="D4" s="51">
        <v>43570</v>
      </c>
      <c r="E4" s="18" t="s">
        <v>110</v>
      </c>
      <c r="F4" s="86" t="s">
        <v>111</v>
      </c>
    </row>
    <row r="5" spans="1:6" ht="18" customHeight="1" x14ac:dyDescent="0.25">
      <c r="A5" s="43" t="s">
        <v>40</v>
      </c>
      <c r="B5" s="41">
        <v>364.98</v>
      </c>
      <c r="C5" s="18" t="s">
        <v>110</v>
      </c>
      <c r="D5" s="51">
        <v>43668</v>
      </c>
      <c r="E5" s="18" t="s">
        <v>110</v>
      </c>
      <c r="F5" s="86" t="s">
        <v>116</v>
      </c>
    </row>
    <row r="6" spans="1:6" ht="20.25" customHeight="1" x14ac:dyDescent="0.25">
      <c r="A6" s="44" t="s">
        <v>40</v>
      </c>
      <c r="B6" s="41">
        <v>364.98</v>
      </c>
      <c r="C6" s="18" t="s">
        <v>110</v>
      </c>
      <c r="D6" s="51">
        <v>43752</v>
      </c>
      <c r="E6" s="18" t="s">
        <v>110</v>
      </c>
      <c r="F6" s="86" t="s">
        <v>121</v>
      </c>
    </row>
    <row r="7" spans="1:6" ht="27.75" customHeight="1" x14ac:dyDescent="0.25">
      <c r="A7" s="44" t="s">
        <v>40</v>
      </c>
      <c r="B7" s="41">
        <v>396.04</v>
      </c>
      <c r="C7" s="18" t="s">
        <v>110</v>
      </c>
      <c r="D7" s="51">
        <v>43850</v>
      </c>
      <c r="E7" s="18" t="s">
        <v>110</v>
      </c>
      <c r="F7" s="86" t="s">
        <v>141</v>
      </c>
    </row>
    <row r="8" spans="1:6" ht="30" x14ac:dyDescent="0.25">
      <c r="A8" s="44" t="s">
        <v>40</v>
      </c>
      <c r="B8" s="41">
        <v>364.98</v>
      </c>
      <c r="C8" s="18" t="s">
        <v>110</v>
      </c>
      <c r="D8" s="51">
        <v>43899</v>
      </c>
      <c r="E8" s="18" t="s">
        <v>110</v>
      </c>
      <c r="F8" s="86" t="s">
        <v>150</v>
      </c>
    </row>
    <row r="9" spans="1:6" ht="15.75" x14ac:dyDescent="0.25">
      <c r="A9" s="45" t="s">
        <v>36</v>
      </c>
      <c r="B9" s="41">
        <v>91.19</v>
      </c>
      <c r="C9" s="18" t="s">
        <v>117</v>
      </c>
      <c r="D9" s="51">
        <v>43668</v>
      </c>
      <c r="E9" s="83"/>
      <c r="F9" s="53" t="s">
        <v>118</v>
      </c>
    </row>
    <row r="10" spans="1:6" ht="15.75" x14ac:dyDescent="0.25">
      <c r="A10" s="45" t="s">
        <v>36</v>
      </c>
      <c r="B10" s="41">
        <v>12.99</v>
      </c>
      <c r="C10" s="18" t="s">
        <v>117</v>
      </c>
      <c r="D10" s="51">
        <v>43899</v>
      </c>
      <c r="E10" s="18" t="s">
        <v>117</v>
      </c>
      <c r="F10" s="53" t="s">
        <v>152</v>
      </c>
    </row>
    <row r="11" spans="1:6" x14ac:dyDescent="0.25">
      <c r="A11" s="45" t="s">
        <v>36</v>
      </c>
      <c r="B11" s="41">
        <v>14.38</v>
      </c>
      <c r="C11" s="18" t="s">
        <v>117</v>
      </c>
      <c r="D11" s="51">
        <v>43899</v>
      </c>
      <c r="E11" s="18" t="s">
        <v>117</v>
      </c>
      <c r="F11" s="86" t="s">
        <v>177</v>
      </c>
    </row>
    <row r="12" spans="1:6" x14ac:dyDescent="0.25">
      <c r="A12" s="46" t="s">
        <v>41</v>
      </c>
      <c r="B12" s="41">
        <v>20</v>
      </c>
      <c r="C12" s="18" t="s">
        <v>113</v>
      </c>
      <c r="D12" s="51">
        <v>43605</v>
      </c>
      <c r="E12" s="18" t="s">
        <v>113</v>
      </c>
      <c r="F12" s="86" t="s">
        <v>115</v>
      </c>
    </row>
    <row r="13" spans="1:6" x14ac:dyDescent="0.25">
      <c r="A13" s="46" t="s">
        <v>41</v>
      </c>
      <c r="B13" s="41">
        <v>63</v>
      </c>
      <c r="C13" s="18" t="s">
        <v>90</v>
      </c>
      <c r="D13" s="51">
        <v>43646</v>
      </c>
      <c r="E13" s="18" t="s">
        <v>90</v>
      </c>
      <c r="F13" s="86" t="s">
        <v>115</v>
      </c>
    </row>
    <row r="14" spans="1:6" x14ac:dyDescent="0.25">
      <c r="A14" s="47" t="s">
        <v>35</v>
      </c>
      <c r="B14" s="41">
        <v>257.60000000000002</v>
      </c>
      <c r="C14" s="18" t="s">
        <v>122</v>
      </c>
      <c r="D14" s="51">
        <v>43749</v>
      </c>
      <c r="E14" s="18" t="s">
        <v>122</v>
      </c>
      <c r="F14" s="81" t="s">
        <v>123</v>
      </c>
    </row>
    <row r="15" spans="1:6" x14ac:dyDescent="0.25">
      <c r="A15" s="48" t="s">
        <v>34</v>
      </c>
      <c r="B15" s="41">
        <v>13.97</v>
      </c>
      <c r="C15" s="18" t="s">
        <v>110</v>
      </c>
      <c r="D15" s="51">
        <v>43752</v>
      </c>
      <c r="E15" s="18" t="s">
        <v>110</v>
      </c>
      <c r="F15" s="86" t="s">
        <v>120</v>
      </c>
    </row>
    <row r="16" spans="1:6" ht="30" x14ac:dyDescent="0.25">
      <c r="A16" s="48" t="s">
        <v>34</v>
      </c>
      <c r="B16" s="41">
        <v>34</v>
      </c>
      <c r="C16" s="87" t="s">
        <v>124</v>
      </c>
      <c r="D16" s="51">
        <v>43783</v>
      </c>
      <c r="E16" s="87" t="s">
        <v>124</v>
      </c>
      <c r="F16" s="87" t="s">
        <v>125</v>
      </c>
    </row>
    <row r="17" spans="1:6" x14ac:dyDescent="0.25">
      <c r="A17" s="48" t="s">
        <v>34</v>
      </c>
      <c r="B17" s="41">
        <v>200</v>
      </c>
      <c r="C17" s="84" t="s">
        <v>126</v>
      </c>
      <c r="D17" s="51">
        <v>43780</v>
      </c>
      <c r="E17" s="84" t="s">
        <v>127</v>
      </c>
      <c r="F17" s="87" t="s">
        <v>128</v>
      </c>
    </row>
    <row r="18" spans="1:6" x14ac:dyDescent="0.25">
      <c r="A18" s="48" t="s">
        <v>34</v>
      </c>
      <c r="B18" s="198">
        <v>50</v>
      </c>
      <c r="C18" s="84" t="s">
        <v>129</v>
      </c>
      <c r="D18" s="51">
        <v>43780</v>
      </c>
      <c r="E18" s="18" t="s">
        <v>129</v>
      </c>
      <c r="F18" s="84" t="s">
        <v>130</v>
      </c>
    </row>
    <row r="19" spans="1:6" x14ac:dyDescent="0.25">
      <c r="A19" s="48" t="s">
        <v>131</v>
      </c>
      <c r="B19" s="41">
        <v>247.5</v>
      </c>
      <c r="C19" s="18" t="s">
        <v>132</v>
      </c>
      <c r="D19" s="51">
        <v>43798</v>
      </c>
      <c r="E19" s="18" t="s">
        <v>132</v>
      </c>
      <c r="F19" s="86" t="s">
        <v>133</v>
      </c>
    </row>
    <row r="20" spans="1:6" x14ac:dyDescent="0.25">
      <c r="A20" s="48" t="s">
        <v>34</v>
      </c>
      <c r="B20" s="41">
        <v>350</v>
      </c>
      <c r="C20" s="18" t="s">
        <v>134</v>
      </c>
      <c r="D20" s="51">
        <v>43850</v>
      </c>
      <c r="E20" s="18" t="s">
        <v>134</v>
      </c>
      <c r="F20" s="86" t="s">
        <v>135</v>
      </c>
    </row>
    <row r="21" spans="1:6" x14ac:dyDescent="0.25">
      <c r="A21" s="48" t="s">
        <v>34</v>
      </c>
      <c r="B21" s="41">
        <v>98.68</v>
      </c>
      <c r="C21" s="18" t="s">
        <v>136</v>
      </c>
      <c r="D21" s="51">
        <v>43850</v>
      </c>
      <c r="E21" s="18" t="s">
        <v>137</v>
      </c>
      <c r="F21" s="86" t="s">
        <v>138</v>
      </c>
    </row>
    <row r="22" spans="1:6" x14ac:dyDescent="0.25">
      <c r="A22" s="48" t="s">
        <v>34</v>
      </c>
      <c r="B22" s="41">
        <v>50</v>
      </c>
      <c r="C22" s="18" t="s">
        <v>139</v>
      </c>
      <c r="D22" s="51">
        <v>43850</v>
      </c>
      <c r="E22" s="18" t="s">
        <v>139</v>
      </c>
      <c r="F22" s="86" t="s">
        <v>140</v>
      </c>
    </row>
    <row r="23" spans="1:6" x14ac:dyDescent="0.25">
      <c r="A23" s="48" t="s">
        <v>34</v>
      </c>
      <c r="B23" s="41">
        <v>30</v>
      </c>
      <c r="C23" s="18" t="s">
        <v>142</v>
      </c>
      <c r="D23" s="51">
        <v>43850</v>
      </c>
      <c r="E23" s="18" t="s">
        <v>142</v>
      </c>
      <c r="F23" s="86" t="s">
        <v>143</v>
      </c>
    </row>
    <row r="24" spans="1:6" x14ac:dyDescent="0.25">
      <c r="A24" s="48" t="s">
        <v>34</v>
      </c>
      <c r="B24" s="41">
        <v>25</v>
      </c>
      <c r="C24" s="18" t="s">
        <v>146</v>
      </c>
      <c r="D24" s="51">
        <v>43871</v>
      </c>
      <c r="E24" s="18" t="s">
        <v>146</v>
      </c>
      <c r="F24" s="86" t="s">
        <v>172</v>
      </c>
    </row>
    <row r="25" spans="1:6" x14ac:dyDescent="0.25">
      <c r="A25" s="48" t="s">
        <v>34</v>
      </c>
      <c r="B25" s="41">
        <v>29.45</v>
      </c>
      <c r="C25" s="18" t="s">
        <v>136</v>
      </c>
      <c r="D25" s="51">
        <v>43871</v>
      </c>
      <c r="E25" s="18" t="s">
        <v>137</v>
      </c>
      <c r="F25" s="86" t="s">
        <v>149</v>
      </c>
    </row>
    <row r="26" spans="1:6" x14ac:dyDescent="0.25">
      <c r="A26" s="48" t="s">
        <v>34</v>
      </c>
      <c r="B26" s="41">
        <v>450</v>
      </c>
      <c r="C26" s="18" t="s">
        <v>134</v>
      </c>
      <c r="D26" s="51">
        <v>43899</v>
      </c>
      <c r="E26" s="18" t="s">
        <v>134</v>
      </c>
      <c r="F26" s="86" t="s">
        <v>151</v>
      </c>
    </row>
    <row r="27" spans="1:6" x14ac:dyDescent="0.25">
      <c r="A27" s="48" t="s">
        <v>48</v>
      </c>
      <c r="B27" s="41">
        <v>79.95</v>
      </c>
      <c r="C27" s="18" t="s">
        <v>154</v>
      </c>
      <c r="D27" s="51">
        <v>43571</v>
      </c>
      <c r="E27" s="18" t="s">
        <v>155</v>
      </c>
      <c r="F27" s="86" t="s">
        <v>173</v>
      </c>
    </row>
    <row r="28" spans="1:6" x14ac:dyDescent="0.25">
      <c r="A28" s="48" t="s">
        <v>48</v>
      </c>
      <c r="B28" s="41">
        <v>200</v>
      </c>
      <c r="C28" s="18" t="s">
        <v>164</v>
      </c>
      <c r="D28" s="51">
        <v>43805</v>
      </c>
      <c r="E28" s="18" t="s">
        <v>164</v>
      </c>
      <c r="F28" s="86" t="s">
        <v>165</v>
      </c>
    </row>
    <row r="29" spans="1:6" x14ac:dyDescent="0.25">
      <c r="A29" s="48" t="s">
        <v>48</v>
      </c>
      <c r="B29" s="41">
        <v>13.69</v>
      </c>
      <c r="C29" s="18" t="s">
        <v>161</v>
      </c>
      <c r="D29" s="51">
        <v>43649</v>
      </c>
      <c r="E29" s="18" t="s">
        <v>161</v>
      </c>
      <c r="F29" s="86" t="s">
        <v>175</v>
      </c>
    </row>
    <row r="30" spans="1:6" x14ac:dyDescent="0.25">
      <c r="A30" s="48" t="s">
        <v>48</v>
      </c>
      <c r="B30" s="41">
        <v>150</v>
      </c>
      <c r="C30" s="18" t="s">
        <v>164</v>
      </c>
      <c r="D30" s="51">
        <v>43829</v>
      </c>
      <c r="E30" s="18" t="s">
        <v>164</v>
      </c>
      <c r="F30" s="86" t="s">
        <v>165</v>
      </c>
    </row>
    <row r="31" spans="1:6" x14ac:dyDescent="0.25">
      <c r="A31" s="49" t="s">
        <v>49</v>
      </c>
      <c r="B31" s="41">
        <v>44.93</v>
      </c>
      <c r="C31" s="85" t="s">
        <v>156</v>
      </c>
      <c r="D31" s="51">
        <v>43572</v>
      </c>
      <c r="E31" s="85" t="s">
        <v>146</v>
      </c>
      <c r="F31" s="85" t="s">
        <v>170</v>
      </c>
    </row>
    <row r="32" spans="1:6" x14ac:dyDescent="0.25">
      <c r="A32" s="49" t="s">
        <v>49</v>
      </c>
      <c r="B32" s="41">
        <v>59.8</v>
      </c>
      <c r="C32" s="18" t="s">
        <v>162</v>
      </c>
      <c r="D32" s="51">
        <v>43658</v>
      </c>
      <c r="E32" s="18" t="s">
        <v>129</v>
      </c>
      <c r="F32" s="86" t="s">
        <v>171</v>
      </c>
    </row>
    <row r="33" spans="1:6" x14ac:dyDescent="0.25">
      <c r="A33" s="49" t="s">
        <v>49</v>
      </c>
      <c r="B33" s="41">
        <v>82.5</v>
      </c>
      <c r="C33" s="18" t="s">
        <v>132</v>
      </c>
      <c r="D33" s="51">
        <v>43787</v>
      </c>
      <c r="E33" s="18" t="s">
        <v>132</v>
      </c>
      <c r="F33" s="86" t="s">
        <v>133</v>
      </c>
    </row>
    <row r="34" spans="1:6" ht="17.25" customHeight="1" x14ac:dyDescent="0.25">
      <c r="A34" s="50" t="s">
        <v>91</v>
      </c>
      <c r="B34" s="41">
        <v>385</v>
      </c>
      <c r="C34" s="86" t="s">
        <v>147</v>
      </c>
      <c r="D34" s="51">
        <v>43871</v>
      </c>
      <c r="E34" s="86" t="s">
        <v>147</v>
      </c>
      <c r="F34" s="86" t="s">
        <v>148</v>
      </c>
    </row>
    <row r="35" spans="1:6" x14ac:dyDescent="0.25">
      <c r="A35" s="50" t="s">
        <v>51</v>
      </c>
      <c r="B35" s="41">
        <v>250</v>
      </c>
      <c r="C35" s="18" t="s">
        <v>163</v>
      </c>
      <c r="D35" s="51">
        <v>43783</v>
      </c>
      <c r="E35" s="18" t="s">
        <v>163</v>
      </c>
      <c r="F35" s="86" t="s">
        <v>148</v>
      </c>
    </row>
    <row r="36" spans="1:6" x14ac:dyDescent="0.25">
      <c r="A36" s="52" t="s">
        <v>38</v>
      </c>
      <c r="B36" s="41">
        <v>66.66</v>
      </c>
      <c r="C36" s="18" t="s">
        <v>112</v>
      </c>
      <c r="D36" s="51">
        <v>43570</v>
      </c>
      <c r="E36" s="18" t="s">
        <v>112</v>
      </c>
      <c r="F36" s="86" t="s">
        <v>119</v>
      </c>
    </row>
    <row r="37" spans="1:6" x14ac:dyDescent="0.25">
      <c r="A37" s="52" t="s">
        <v>38</v>
      </c>
      <c r="B37" s="198">
        <v>40</v>
      </c>
      <c r="C37" s="18" t="s">
        <v>113</v>
      </c>
      <c r="D37" s="51">
        <v>43570</v>
      </c>
      <c r="E37" s="18" t="s">
        <v>113</v>
      </c>
      <c r="F37" s="86" t="s">
        <v>114</v>
      </c>
    </row>
    <row r="38" spans="1:6" x14ac:dyDescent="0.25">
      <c r="A38" s="52" t="s">
        <v>38</v>
      </c>
      <c r="B38" s="41">
        <v>486.36</v>
      </c>
      <c r="C38" s="18" t="s">
        <v>112</v>
      </c>
      <c r="D38" s="51">
        <v>43720</v>
      </c>
      <c r="E38" s="18" t="s">
        <v>112</v>
      </c>
      <c r="F38" s="86" t="s">
        <v>119</v>
      </c>
    </row>
    <row r="39" spans="1:6" x14ac:dyDescent="0.25">
      <c r="A39" s="52" t="s">
        <v>38</v>
      </c>
      <c r="B39" s="41">
        <v>43.75</v>
      </c>
      <c r="C39" s="18" t="s">
        <v>126</v>
      </c>
      <c r="D39" s="51">
        <v>43899</v>
      </c>
      <c r="E39" s="18" t="s">
        <v>126</v>
      </c>
      <c r="F39" s="86" t="s">
        <v>153</v>
      </c>
    </row>
    <row r="40" spans="1:6" x14ac:dyDescent="0.25">
      <c r="A40" s="52" t="s">
        <v>50</v>
      </c>
      <c r="B40" s="41">
        <v>50</v>
      </c>
      <c r="C40" s="18" t="s">
        <v>157</v>
      </c>
      <c r="D40" s="51">
        <v>43605</v>
      </c>
      <c r="E40" s="18" t="s">
        <v>157</v>
      </c>
      <c r="F40" s="86" t="s">
        <v>158</v>
      </c>
    </row>
    <row r="41" spans="1:6" x14ac:dyDescent="0.25">
      <c r="A41" s="52" t="s">
        <v>50</v>
      </c>
      <c r="B41" s="41">
        <v>87</v>
      </c>
      <c r="C41" s="18" t="s">
        <v>159</v>
      </c>
      <c r="D41" s="51">
        <v>1139341</v>
      </c>
      <c r="E41" s="86" t="s">
        <v>159</v>
      </c>
      <c r="F41" s="86" t="s">
        <v>160</v>
      </c>
    </row>
    <row r="42" spans="1:6" x14ac:dyDescent="0.25">
      <c r="A42" s="52" t="s">
        <v>50</v>
      </c>
      <c r="B42" s="41">
        <v>60</v>
      </c>
      <c r="C42" s="18" t="s">
        <v>174</v>
      </c>
      <c r="D42" s="51">
        <v>43704</v>
      </c>
      <c r="E42" s="18" t="s">
        <v>174</v>
      </c>
      <c r="F42" s="86" t="s">
        <v>176</v>
      </c>
    </row>
  </sheetData>
  <pageMargins left="0.7" right="0.7" top="0.75" bottom="0.75" header="0.3" footer="0.3"/>
  <pageSetup paperSize="9" scale="6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G47"/>
  <sheetViews>
    <sheetView workbookViewId="0">
      <selection activeCell="F46" sqref="F46"/>
    </sheetView>
  </sheetViews>
  <sheetFormatPr defaultRowHeight="15" x14ac:dyDescent="0.25"/>
  <cols>
    <col min="1" max="1" width="41" style="35" bestFit="1" customWidth="1"/>
    <col min="2" max="2" width="27.140625" style="115" customWidth="1"/>
    <col min="3" max="3" width="2.140625" style="25" customWidth="1"/>
    <col min="4" max="4" width="28.5703125" style="116" bestFit="1" customWidth="1"/>
    <col min="5" max="5" width="17.28515625" style="116" customWidth="1"/>
    <col min="6" max="6" width="56.7109375" bestFit="1" customWidth="1"/>
    <col min="7" max="7" width="7.85546875" customWidth="1"/>
    <col min="9" max="9" width="60.140625" customWidth="1"/>
  </cols>
  <sheetData>
    <row r="1" spans="1:7" s="94" customFormat="1" x14ac:dyDescent="0.25">
      <c r="A1" s="90" t="s">
        <v>169</v>
      </c>
      <c r="B1" s="91"/>
      <c r="C1" s="92"/>
      <c r="D1" s="93"/>
      <c r="E1" s="93"/>
    </row>
    <row r="2" spans="1:7" x14ac:dyDescent="0.25">
      <c r="A2" s="95"/>
      <c r="B2" s="96"/>
      <c r="C2" s="95"/>
      <c r="D2" s="97"/>
      <c r="E2" s="97"/>
      <c r="F2" s="98"/>
    </row>
    <row r="3" spans="1:7" x14ac:dyDescent="0.25">
      <c r="A3" s="26" t="s">
        <v>60</v>
      </c>
      <c r="B3" s="99"/>
      <c r="D3" s="100"/>
      <c r="E3" s="100"/>
      <c r="F3" s="98"/>
    </row>
    <row r="4" spans="1:7" s="32" customFormat="1" x14ac:dyDescent="0.25">
      <c r="A4" s="26"/>
      <c r="B4" s="199" t="s">
        <v>109</v>
      </c>
      <c r="C4" s="200"/>
      <c r="D4" s="201" t="s">
        <v>61</v>
      </c>
      <c r="E4" s="201" t="s">
        <v>62</v>
      </c>
      <c r="F4" s="26"/>
    </row>
    <row r="5" spans="1:7" x14ac:dyDescent="0.25">
      <c r="A5" s="101" t="s">
        <v>90</v>
      </c>
      <c r="B5" s="102">
        <v>97</v>
      </c>
      <c r="C5" s="98"/>
      <c r="D5" s="103">
        <v>63</v>
      </c>
      <c r="E5" s="100">
        <v>34</v>
      </c>
      <c r="F5" s="98"/>
    </row>
    <row r="6" spans="1:7" x14ac:dyDescent="0.25">
      <c r="A6" s="104" t="s">
        <v>63</v>
      </c>
      <c r="B6" s="102">
        <v>1500</v>
      </c>
      <c r="C6" s="105"/>
      <c r="D6" s="103">
        <v>1855.96</v>
      </c>
      <c r="E6" s="106">
        <v>-355.9635596</v>
      </c>
      <c r="F6" s="107"/>
    </row>
    <row r="7" spans="1:7" x14ac:dyDescent="0.25">
      <c r="A7" s="104" t="s">
        <v>42</v>
      </c>
      <c r="B7" s="102">
        <v>50</v>
      </c>
      <c r="D7" s="103">
        <v>0</v>
      </c>
      <c r="E7" s="100">
        <v>50</v>
      </c>
      <c r="F7" s="98"/>
    </row>
    <row r="8" spans="1:7" x14ac:dyDescent="0.25">
      <c r="A8" s="104" t="s">
        <v>35</v>
      </c>
      <c r="B8" s="102">
        <v>260</v>
      </c>
      <c r="D8" s="103">
        <v>257.60000000000002</v>
      </c>
      <c r="E8" s="100">
        <v>2.4</v>
      </c>
      <c r="F8" s="98"/>
    </row>
    <row r="9" spans="1:7" x14ac:dyDescent="0.25">
      <c r="A9" s="104" t="s">
        <v>64</v>
      </c>
      <c r="B9" s="102">
        <v>120</v>
      </c>
      <c r="D9" s="103">
        <v>0</v>
      </c>
      <c r="E9" s="100">
        <v>120</v>
      </c>
      <c r="F9" s="98"/>
    </row>
    <row r="10" spans="1:7" x14ac:dyDescent="0.25">
      <c r="A10" s="104" t="s">
        <v>92</v>
      </c>
      <c r="B10" s="102">
        <v>13</v>
      </c>
      <c r="D10" s="103">
        <v>0</v>
      </c>
      <c r="E10" s="100">
        <v>13</v>
      </c>
      <c r="F10" s="98"/>
      <c r="G10" s="108"/>
    </row>
    <row r="11" spans="1:7" x14ac:dyDescent="0.25">
      <c r="A11" s="104" t="s">
        <v>65</v>
      </c>
      <c r="B11" s="102">
        <v>165</v>
      </c>
      <c r="D11" s="103">
        <v>118.56</v>
      </c>
      <c r="E11" s="100">
        <v>46.44</v>
      </c>
      <c r="F11" s="98"/>
    </row>
    <row r="12" spans="1:7" x14ac:dyDescent="0.25">
      <c r="A12" s="109" t="s">
        <v>66</v>
      </c>
      <c r="B12" s="102">
        <v>100</v>
      </c>
      <c r="D12" s="103">
        <v>20</v>
      </c>
      <c r="E12" s="100">
        <v>80</v>
      </c>
      <c r="F12" s="98"/>
    </row>
    <row r="13" spans="1:7" ht="15.75" thickBot="1" x14ac:dyDescent="0.3">
      <c r="A13" s="110" t="s">
        <v>4</v>
      </c>
      <c r="B13" s="111">
        <f>SUM(B5:B12)</f>
        <v>2305</v>
      </c>
      <c r="C13" s="112"/>
      <c r="D13" s="113">
        <f>SUM(D5:D12)</f>
        <v>2315.12</v>
      </c>
      <c r="E13" s="113">
        <f>-F12-10.121012</f>
        <v>-10.121012</v>
      </c>
      <c r="F13" s="134"/>
    </row>
    <row r="14" spans="1:7" ht="15.75" thickTop="1" x14ac:dyDescent="0.25">
      <c r="A14" s="25"/>
      <c r="B14" s="99"/>
      <c r="D14" s="100"/>
      <c r="E14" s="100"/>
      <c r="F14" s="98"/>
    </row>
    <row r="15" spans="1:7" x14ac:dyDescent="0.25">
      <c r="A15" s="25"/>
      <c r="B15" s="99"/>
      <c r="D15" s="100"/>
      <c r="E15" s="100"/>
      <c r="F15" s="98"/>
    </row>
    <row r="16" spans="1:7" x14ac:dyDescent="0.25">
      <c r="A16" s="26" t="s">
        <v>67</v>
      </c>
      <c r="B16" s="99"/>
      <c r="D16" s="100"/>
      <c r="E16" s="100"/>
      <c r="F16" s="98"/>
    </row>
    <row r="17" spans="1:6" x14ac:dyDescent="0.25">
      <c r="A17" s="25"/>
      <c r="B17" s="199" t="s">
        <v>108</v>
      </c>
      <c r="C17" s="200"/>
      <c r="D17" s="201" t="s">
        <v>61</v>
      </c>
      <c r="E17" s="201" t="s">
        <v>62</v>
      </c>
      <c r="F17" s="98"/>
    </row>
    <row r="18" spans="1:6" x14ac:dyDescent="0.25">
      <c r="A18" s="114" t="s">
        <v>98</v>
      </c>
      <c r="B18" s="99"/>
      <c r="D18" s="100"/>
      <c r="E18" s="100"/>
      <c r="F18" s="98"/>
    </row>
    <row r="19" spans="1:6" x14ac:dyDescent="0.25">
      <c r="A19" s="104" t="s">
        <v>68</v>
      </c>
      <c r="B19" s="102">
        <v>150</v>
      </c>
      <c r="C19" s="109"/>
      <c r="D19" s="103">
        <v>0</v>
      </c>
      <c r="E19" s="103">
        <v>150</v>
      </c>
      <c r="F19" s="98"/>
    </row>
    <row r="20" spans="1:6" ht="15.75" thickBot="1" x14ac:dyDescent="0.3">
      <c r="A20" s="110" t="s">
        <v>4</v>
      </c>
      <c r="B20" s="111">
        <v>150</v>
      </c>
      <c r="C20" s="112"/>
      <c r="D20" s="113">
        <v>0</v>
      </c>
      <c r="E20" s="113">
        <v>150</v>
      </c>
      <c r="F20" s="98"/>
    </row>
    <row r="21" spans="1:6" ht="15.75" thickTop="1" x14ac:dyDescent="0.25">
      <c r="A21" s="25"/>
      <c r="B21" s="99"/>
      <c r="D21" s="100"/>
      <c r="E21" s="100"/>
      <c r="F21" s="98"/>
    </row>
    <row r="22" spans="1:6" x14ac:dyDescent="0.25">
      <c r="A22" s="114" t="s">
        <v>69</v>
      </c>
      <c r="B22" s="99"/>
      <c r="D22" s="100"/>
      <c r="E22" s="100"/>
      <c r="F22" s="98"/>
    </row>
    <row r="23" spans="1:6" x14ac:dyDescent="0.25">
      <c r="A23" s="109" t="s">
        <v>70</v>
      </c>
      <c r="B23" s="102">
        <v>200</v>
      </c>
      <c r="C23" s="109"/>
      <c r="D23" s="103"/>
      <c r="E23" s="103">
        <f>B23-D23</f>
        <v>200</v>
      </c>
      <c r="F23" s="98"/>
    </row>
    <row r="24" spans="1:6" x14ac:dyDescent="0.25">
      <c r="A24" s="109"/>
      <c r="B24" s="102"/>
      <c r="C24" s="109"/>
      <c r="D24" s="103"/>
      <c r="E24" s="103"/>
      <c r="F24" s="98"/>
    </row>
    <row r="25" spans="1:6" x14ac:dyDescent="0.25">
      <c r="A25" s="109" t="s">
        <v>99</v>
      </c>
      <c r="B25" s="102">
        <v>750</v>
      </c>
      <c r="C25" s="109"/>
      <c r="D25" s="103"/>
      <c r="E25" s="103">
        <f>SUM(B25-D25)</f>
        <v>750</v>
      </c>
      <c r="F25" s="98"/>
    </row>
    <row r="26" spans="1:6" ht="15.75" thickBot="1" x14ac:dyDescent="0.3">
      <c r="A26" s="110" t="s">
        <v>4</v>
      </c>
      <c r="B26" s="111">
        <f>SUM(B23:B25)</f>
        <v>950</v>
      </c>
      <c r="C26" s="112"/>
      <c r="D26" s="113">
        <f>SUM(D23:D25)</f>
        <v>0</v>
      </c>
      <c r="E26" s="113">
        <f>SUM(E23:E25)</f>
        <v>950</v>
      </c>
      <c r="F26" s="98"/>
    </row>
    <row r="27" spans="1:6" ht="15.75" thickTop="1" x14ac:dyDescent="0.25">
      <c r="A27" s="25"/>
      <c r="B27" s="99"/>
      <c r="D27" s="100"/>
      <c r="E27" s="100"/>
      <c r="F27" s="98"/>
    </row>
    <row r="28" spans="1:6" x14ac:dyDescent="0.25">
      <c r="A28" s="33" t="s">
        <v>71</v>
      </c>
    </row>
    <row r="29" spans="1:6" x14ac:dyDescent="0.25">
      <c r="A29" s="109" t="s">
        <v>100</v>
      </c>
      <c r="B29" s="102">
        <v>300</v>
      </c>
      <c r="C29" s="109"/>
      <c r="D29" s="103">
        <v>0</v>
      </c>
      <c r="E29" s="103">
        <v>300</v>
      </c>
    </row>
    <row r="30" spans="1:6" x14ac:dyDescent="0.25">
      <c r="A30" s="104" t="s">
        <v>72</v>
      </c>
      <c r="B30" s="102">
        <v>150</v>
      </c>
      <c r="C30" s="109"/>
      <c r="D30" s="103">
        <v>110</v>
      </c>
      <c r="E30" s="103">
        <v>40</v>
      </c>
      <c r="F30" s="98"/>
    </row>
    <row r="31" spans="1:6" x14ac:dyDescent="0.25">
      <c r="A31" s="109" t="s">
        <v>73</v>
      </c>
      <c r="B31" s="102">
        <v>200</v>
      </c>
      <c r="C31" s="109"/>
      <c r="D31" s="103">
        <v>87</v>
      </c>
      <c r="E31" s="103">
        <v>113</v>
      </c>
      <c r="F31" s="98"/>
    </row>
    <row r="32" spans="1:6" x14ac:dyDescent="0.25">
      <c r="A32" s="109" t="s">
        <v>74</v>
      </c>
      <c r="B32" s="102">
        <v>500</v>
      </c>
      <c r="C32" s="109"/>
      <c r="D32" s="103">
        <v>553.02</v>
      </c>
      <c r="E32" s="103">
        <v>-53.02</v>
      </c>
      <c r="F32" s="98"/>
    </row>
    <row r="33" spans="1:6" ht="15.75" thickBot="1" x14ac:dyDescent="0.3">
      <c r="A33" s="110" t="s">
        <v>4</v>
      </c>
      <c r="B33" s="111">
        <v>1150</v>
      </c>
      <c r="C33" s="112"/>
      <c r="D33" s="113">
        <v>750.02</v>
      </c>
      <c r="E33" s="113">
        <v>399.98</v>
      </c>
      <c r="F33" s="98"/>
    </row>
    <row r="34" spans="1:6" ht="15.75" thickTop="1" x14ac:dyDescent="0.25">
      <c r="A34" s="25"/>
      <c r="B34" s="99"/>
      <c r="D34" s="100"/>
      <c r="E34" s="100"/>
      <c r="F34" s="98"/>
    </row>
    <row r="35" spans="1:6" x14ac:dyDescent="0.25">
      <c r="A35" s="114" t="s">
        <v>75</v>
      </c>
      <c r="B35" s="99"/>
      <c r="D35" s="100"/>
      <c r="E35" s="100"/>
      <c r="F35" s="98"/>
    </row>
    <row r="36" spans="1:6" x14ac:dyDescent="0.25">
      <c r="A36" s="104" t="s">
        <v>76</v>
      </c>
      <c r="B36" s="102">
        <v>50</v>
      </c>
      <c r="C36" s="109"/>
      <c r="D36" s="103">
        <v>0</v>
      </c>
      <c r="E36" s="103">
        <v>50</v>
      </c>
      <c r="F36" s="98"/>
    </row>
    <row r="38" spans="1:6" ht="15.75" thickBot="1" x14ac:dyDescent="0.3">
      <c r="A38" s="117" t="s">
        <v>4</v>
      </c>
      <c r="B38" s="118">
        <f>SUM(B35:B37)</f>
        <v>50</v>
      </c>
      <c r="C38" s="112"/>
      <c r="D38" s="119">
        <f>SUM(D36:D37)</f>
        <v>0</v>
      </c>
      <c r="E38" s="119">
        <f>SUM(E35:E37)</f>
        <v>50</v>
      </c>
    </row>
    <row r="39" spans="1:6" ht="15.75" thickTop="1" x14ac:dyDescent="0.25"/>
    <row r="40" spans="1:6" x14ac:dyDescent="0.25">
      <c r="A40" s="120"/>
      <c r="B40" s="121"/>
      <c r="C40" s="122"/>
      <c r="D40" s="123"/>
      <c r="E40" s="123"/>
      <c r="F40" s="98"/>
    </row>
    <row r="41" spans="1:6" x14ac:dyDescent="0.25">
      <c r="A41" s="124" t="s">
        <v>77</v>
      </c>
      <c r="B41" s="125"/>
      <c r="C41" s="122"/>
      <c r="D41" s="126"/>
      <c r="E41" s="126"/>
    </row>
    <row r="42" spans="1:6" x14ac:dyDescent="0.25">
      <c r="A42" s="127"/>
      <c r="B42" s="128"/>
      <c r="C42" s="127"/>
      <c r="D42" s="129"/>
      <c r="E42" s="129"/>
    </row>
    <row r="43" spans="1:6" s="35" customFormat="1" x14ac:dyDescent="0.25">
      <c r="A43" s="127" t="s">
        <v>78</v>
      </c>
      <c r="B43" s="128">
        <v>130</v>
      </c>
      <c r="C43" s="127"/>
      <c r="D43" s="129">
        <v>0</v>
      </c>
      <c r="E43" s="129">
        <v>130</v>
      </c>
    </row>
    <row r="44" spans="1:6" s="35" customFormat="1" ht="15.75" thickBot="1" x14ac:dyDescent="0.3">
      <c r="A44" s="110" t="s">
        <v>4</v>
      </c>
      <c r="B44" s="130">
        <v>2430</v>
      </c>
      <c r="C44" s="110"/>
      <c r="D44" s="130">
        <v>750.02</v>
      </c>
      <c r="E44" s="110">
        <v>1679.98</v>
      </c>
    </row>
    <row r="45" spans="1:6" ht="15.75" thickTop="1" x14ac:dyDescent="0.25">
      <c r="A45" s="124"/>
      <c r="B45" s="125"/>
      <c r="C45" s="122"/>
      <c r="D45" s="126"/>
      <c r="E45" s="126"/>
    </row>
    <row r="46" spans="1:6" ht="15.75" thickBot="1" x14ac:dyDescent="0.3">
      <c r="A46" s="131" t="s">
        <v>79</v>
      </c>
      <c r="B46" s="132">
        <v>4735</v>
      </c>
      <c r="C46" s="131"/>
      <c r="D46" s="133">
        <v>3065.14</v>
      </c>
      <c r="E46" s="133">
        <v>1669.86</v>
      </c>
    </row>
    <row r="47" spans="1:6" ht="15.75" thickTop="1" x14ac:dyDescent="0.25">
      <c r="A47" s="120"/>
      <c r="B47" s="121"/>
      <c r="C47" s="120"/>
      <c r="D47" s="123"/>
      <c r="E47" s="123"/>
      <c r="F47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&amp; Expenditure FYE 2020</vt:lpstr>
      <vt:lpstr>Assets &amp; Notes FYE MAR 2020</vt:lpstr>
      <vt:lpstr>Variance MAR 2020</vt:lpstr>
      <vt:lpstr>Expenditure FYE MARCH 2020</vt:lpstr>
      <vt:lpstr>Budget Summary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Hatton-Parish</dc:creator>
  <cp:lastModifiedBy>Hatton Clerk</cp:lastModifiedBy>
  <cp:lastPrinted>2020-09-22T11:44:45Z</cp:lastPrinted>
  <dcterms:created xsi:type="dcterms:W3CDTF">2016-04-18T10:43:57Z</dcterms:created>
  <dcterms:modified xsi:type="dcterms:W3CDTF">2020-11-10T15:31:08Z</dcterms:modified>
</cp:coreProperties>
</file>